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Quick Service PC\Documents\PACK1-INTEGRADOS V3\Lote 8\12034 EDP JULITA ALFONSO\DOCUMENTOS COMPLEMENTARIOS\PLAN DE OFERTA\"/>
    </mc:Choice>
  </mc:AlternateContent>
  <xr:revisionPtr revIDLastSave="0" documentId="13_ncr:1_{7161F60A-BFB6-40F2-AD29-47E8B9FFF302}" xr6:coauthVersionLast="47" xr6:coauthVersionMax="47" xr10:uidLastSave="{00000000-0000-0000-0000-000000000000}"/>
  <bookViews>
    <workbookView xWindow="-110" yWindow="-110" windowWidth="19420" windowHeight="10420" tabRatio="630" firstSheet="1" activeTab="1" xr2:uid="{00000000-000D-0000-FFFF-FFFF00000000}"/>
  </bookViews>
  <sheets>
    <sheet name="COPIA" sheetId="43" state="hidden" r:id="rId1"/>
    <sheet name="PLAN DE OFERTA" sheetId="46" r:id="rId2"/>
  </sheets>
  <definedNames>
    <definedName name="_xlnm.Print_Area" localSheetId="0">COPIA!$A$9:$G$49</definedName>
    <definedName name="_xlnm.Print_Area" localSheetId="1">'PLAN DE OFERTA'!$A$1:$G$62</definedName>
    <definedName name="_xlnm.Print_Titles" localSheetId="0">COPIA!$2:$9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46" l="1"/>
  <c r="I49" i="43" l="1"/>
  <c r="I48" i="43"/>
  <c r="J48" i="43" s="1"/>
  <c r="F48" i="43"/>
  <c r="I47" i="43"/>
  <c r="J47" i="43" s="1"/>
  <c r="F47" i="43"/>
  <c r="I46" i="43"/>
  <c r="J46" i="43" s="1"/>
  <c r="F46" i="43"/>
  <c r="I45" i="43"/>
  <c r="J45" i="43" s="1"/>
  <c r="F45" i="43"/>
  <c r="I44" i="43"/>
  <c r="J44" i="43" s="1"/>
  <c r="F44" i="43"/>
  <c r="I43" i="43"/>
  <c r="J43" i="43" s="1"/>
  <c r="F43" i="43"/>
  <c r="I42" i="43"/>
  <c r="J42" i="43" s="1"/>
  <c r="F42" i="43"/>
  <c r="I41" i="43"/>
  <c r="J41" i="43" s="1"/>
  <c r="F41" i="43"/>
  <c r="I40" i="43"/>
  <c r="J40" i="43" s="1"/>
  <c r="I39" i="43"/>
  <c r="J39" i="43" s="1"/>
  <c r="I38" i="43"/>
  <c r="J38" i="43" s="1"/>
  <c r="F38" i="43"/>
  <c r="I37" i="43"/>
  <c r="J37" i="43" s="1"/>
  <c r="F37" i="43"/>
  <c r="I36" i="43"/>
  <c r="J36" i="43" s="1"/>
  <c r="F36" i="43"/>
  <c r="I35" i="43"/>
  <c r="J35" i="43" s="1"/>
  <c r="F35" i="43"/>
  <c r="I34" i="43"/>
  <c r="J34" i="43" s="1"/>
  <c r="I33" i="43"/>
  <c r="J33" i="43" s="1"/>
  <c r="F33" i="43"/>
  <c r="I32" i="43"/>
  <c r="J32" i="43" s="1"/>
  <c r="F32" i="43"/>
  <c r="I31" i="43"/>
  <c r="J31" i="43" s="1"/>
  <c r="I30" i="43"/>
  <c r="J30" i="43" s="1"/>
  <c r="G30" i="43"/>
  <c r="I29" i="43"/>
  <c r="J29" i="43" s="1"/>
  <c r="I28" i="43"/>
  <c r="J28" i="43" s="1"/>
  <c r="F28" i="43"/>
  <c r="I27" i="43"/>
  <c r="J27" i="43" s="1"/>
  <c r="F27" i="43"/>
  <c r="I26" i="43"/>
  <c r="J26" i="43" s="1"/>
  <c r="G26" i="43"/>
  <c r="I25" i="43"/>
  <c r="J25" i="43" s="1"/>
  <c r="E24" i="43"/>
  <c r="I23" i="43"/>
  <c r="J23" i="43" s="1"/>
  <c r="F23" i="43"/>
  <c r="I22" i="43"/>
  <c r="J22" i="43" s="1"/>
  <c r="F22" i="43"/>
  <c r="I21" i="43"/>
  <c r="J21" i="43" s="1"/>
  <c r="I20" i="43"/>
  <c r="J20" i="43" s="1"/>
  <c r="I19" i="43"/>
  <c r="J19" i="43" s="1"/>
  <c r="F19" i="43"/>
  <c r="I18" i="43"/>
  <c r="J18" i="43" s="1"/>
  <c r="F18" i="43"/>
  <c r="I17" i="43"/>
  <c r="J17" i="43" s="1"/>
  <c r="F17" i="43"/>
  <c r="I16" i="43"/>
  <c r="J16" i="43" s="1"/>
  <c r="I15" i="43"/>
  <c r="J15" i="43" s="1"/>
  <c r="I14" i="43"/>
  <c r="J14" i="43" s="1"/>
  <c r="I13" i="43"/>
  <c r="J13" i="43" s="1"/>
  <c r="D13" i="43"/>
  <c r="F13" i="43" s="1"/>
  <c r="I12" i="43"/>
  <c r="J12" i="43" s="1"/>
  <c r="D12" i="43"/>
  <c r="F12" i="43" s="1"/>
  <c r="G10" i="43" s="1"/>
  <c r="G15" i="43" l="1"/>
  <c r="I24" i="43"/>
  <c r="J24" i="43" s="1"/>
  <c r="F24" i="43"/>
  <c r="G20" i="43" s="1"/>
  <c r="G39" i="43"/>
  <c r="G49" i="43" l="1"/>
</calcChain>
</file>

<file path=xl/sharedStrings.xml><?xml version="1.0" encoding="utf-8"?>
<sst xmlns="http://schemas.openxmlformats.org/spreadsheetml/2006/main" count="233" uniqueCount="159">
  <si>
    <t>MINISTERIO DE EDUCACIÓN CIENCIA Y TECNOLOGÍA</t>
  </si>
  <si>
    <t>PROYECTO: ESCUELA DE EDUCACIÓN PARVULARIA "JULITA ALFONSO"</t>
  </si>
  <si>
    <t>MUNICIPIO: SAN RAFAEL OBRAJUELO</t>
  </si>
  <si>
    <t>DEPARTAMENTO:  LA PAZ         CÓDIGO:  12034</t>
  </si>
  <si>
    <t>PRECIO UNITARIO POR CANTIDAD DE OBRA</t>
  </si>
  <si>
    <t>COSTOS UNITARIOS INCLUYE : DIRECTOS, INDIRECTOS E IVA</t>
  </si>
  <si>
    <t>No.</t>
  </si>
  <si>
    <t xml:space="preserve">DESCRIPCIÓN/PARTIDA </t>
  </si>
  <si>
    <t>UNIDAD</t>
  </si>
  <si>
    <t>CANTIDAD</t>
  </si>
  <si>
    <t>PRECIO UNITARIO</t>
  </si>
  <si>
    <t xml:space="preserve"> SUB-TOTAL </t>
  </si>
  <si>
    <t xml:space="preserve"> TOTAL PARTIDA </t>
  </si>
  <si>
    <t>OBRAS PRELIMINARES</t>
  </si>
  <si>
    <t>1.1.1</t>
  </si>
  <si>
    <t>Demoliciones</t>
  </si>
  <si>
    <t>1.1.1.1</t>
  </si>
  <si>
    <t>Demolición de area de pared, incluye hechura de cuadrado, limpieza y desalojo.</t>
  </si>
  <si>
    <t>m²</t>
  </si>
  <si>
    <t>1.1.1.2</t>
  </si>
  <si>
    <t>Demolición y desalojo de piso de cemento o piso de concreto.</t>
  </si>
  <si>
    <t>Nota: Se deberá hacer los desalojos de material a un lugar autorizado por la municipalidad.</t>
  </si>
  <si>
    <t>REHABILITACIONES Y REPARACIONES</t>
  </si>
  <si>
    <t>1.2.1</t>
  </si>
  <si>
    <t>Rehabilitaciones y repaciones</t>
  </si>
  <si>
    <t>1.2.1.1</t>
  </si>
  <si>
    <t>m2 REHABILITACIÓN DE AULAS QUE INCLUYE:
Cambio de Cubierta de techo a techo insulado, Incluye limpieza y pintura estructura de soporte, Pletina y Capote
Canales, Bajadas aguas lluvias y Fascia.
Ventanas corredizas.
Defensas tipo cuadrícula.
Piso tipo porcelanato y Zócalo.
Repello, Afinado y Pintura  a media altura lavable y el resto acrilica.
Cambio Sistema Electrico y Luminarias.
Ventiladores
Detector de Humo
Circuito Cerrado
Pizarra y muebleesalojo.</t>
  </si>
  <si>
    <t>1.2.1.2</t>
  </si>
  <si>
    <t xml:space="preserve">m2 REHABILITACIÓN DE DIRECCION QUE INCLUYE:
Cambio de Cubierta de techo a techo insulado, Incluye limpieza y pintura estructura de soporte, Pletina y Capote
Canales, Bajadas aguas lluvias y Fascia.
Ventanas corredizas.
Defensas tipo cuadrícula.
Piso tipo porcelanato y Zócalo.
Repello, Afinado y Pintura  a media altura lavable y el resto acrilica.
Cambio Sistema Electrico y Luminarias.
Ventiladores
Detector de Humo
Circuito Cerrado                                                            Division para dirección
</t>
  </si>
  <si>
    <t>1.2..1.3</t>
  </si>
  <si>
    <t xml:space="preserve">Rehabilitación de plaza de acceso, Cambio de Cubierta de techo a techo insulado, Incluye limpieza y pintura estructura de soporte, Pletina y Capote
Canales, Bajadas aguas lluvias y Fascia.
Piso tipo porcelanato y Zócalo.
Pintura  a media altura lavable y el resto acrilica.
Cambio Sistema Electrico y Luminarias.
                                                   </t>
  </si>
  <si>
    <t>Obras Nuevas</t>
  </si>
  <si>
    <t>1.3.1</t>
  </si>
  <si>
    <t xml:space="preserve">CONSTRUCCIONES/REHABILITACION </t>
  </si>
  <si>
    <t>1.3.1.1</t>
  </si>
  <si>
    <t>m2 REHABILITACION AREA DE COCINA/BODEGA A UN AULA QUE INCLUYE:
Cubierta de techo a techo insulado, Incluye estructura de soporte, Capote.
Canales, Bajadas aguas lluvias y Fascia.
Ventanas corredizas.
Defensas tipo cuadrícula.
Piso tipo porcelanato y Zócalo.
Repello, Afinado y Pintura  a media altura lavable y el resto acrilica.                                                                       Paredes divisoras
Sistema Electrico y Luminarias.
Ventiladores
Detector de Humo
Circuito Cerrado
Pizarra y mueble</t>
  </si>
  <si>
    <t>1.3.1.2</t>
  </si>
  <si>
    <t>m2 CONSTRUCCIÓN DE SERVICIOS SANITARIOS QUE INCLUYE:
Fundaciones y paredes de bloque de concreto de 15cm
Cubierta de techo a techo insulado, Incluye estructura de soporte, Capote.
Canales, Bajadas aguas lluvias y Fascia.
Ventanas corredizas.
Defensas tipo cuadrícula.
Piso tipo porcelanato y Zócalo Sanitario.
Repello, Afinado y Pintado. Instalación de divisiones, Instalaciones de divisiones centro fenolicos, Instalacion de puertas
Azulejos
Sistema Electrico y Luminarias.
Servicios sanitarios y Urinarios Ecológicos
Servicio sanitario para Minusvalidos con lavamanos y barra
Lavamanos</t>
  </si>
  <si>
    <t>1.3.1.3</t>
  </si>
  <si>
    <t xml:space="preserve">rehabilitacion de aula actual a bodega cocina comedor, de acuerdo a planos y especificaciones técnicas, incluyen: suministro de material y mano de obra para la construcción de bodega cocina comedor, de acuerdo a planos y especificaciones técnicas, (el sistema eléctrico a instalar debe llevar tubería rígida)                </t>
  </si>
  <si>
    <t>sg</t>
  </si>
  <si>
    <t xml:space="preserve">PUERTAS  Y  VENTANAS </t>
  </si>
  <si>
    <t>1.4.1</t>
  </si>
  <si>
    <t>ACCESO PEATONAL. Suministro e instalación de puerta doble hoja con elementos horizontales de tubo estructural de 4"x2" chapa 14, contramarco con ángulo de 1 1/2"x3/16", pintado con 2 manos de anticorrosivo y una mano de esmalte color negro, incluye 3 bisagras por hoja, chapa de parche de primera calidad. Según detalle en planos.</t>
  </si>
  <si>
    <t>u</t>
  </si>
  <si>
    <t>1.4.2</t>
  </si>
  <si>
    <t>Suministro e instalación puerta abatible de una Hoja, Fabricada en Acero Rolado en Frio de 0.73 mm G40, con refuerzo para ventanilla y manija, mocheta SR de una hoja, fabricada en acero G-40 Cal. 16, con pintura al horno, con Refuerzos Internos para 3 Bisagras de 4”, cerradura de Entrada Llave/MAriposa cromada con cilindro de latón 70 mm, Ventana 4x27” con Marco y contramarco, vidrio claro de 7 mm. de acero rolado en frio de 0.80 mm con tornillería interna y Sello contra humedad.</t>
  </si>
  <si>
    <t>c/u</t>
  </si>
  <si>
    <t xml:space="preserve">INSTALACIONES HIDRAULICAS </t>
  </si>
  <si>
    <t>1.5.1</t>
  </si>
  <si>
    <t xml:space="preserve">Aguas lluvias </t>
  </si>
  <si>
    <t>1.5.1.1</t>
  </si>
  <si>
    <t>Suministro e instalación Tuberías de PVC Ø 8", 125 PSI (Incluye Accesorios, excavación, y compactación de suelo existente)</t>
  </si>
  <si>
    <t xml:space="preserve">ml </t>
  </si>
  <si>
    <t>1.5.1.2</t>
  </si>
  <si>
    <t xml:space="preserve">Suministro y construcción de Caja de aguas lluvias de 0.40x0.40m (dimensiones internas) altura promedio 80cm forjada con ladrillo de barro de obra, incluye parrilla con marco de ángulo de hierro de 1 1/2" y varilla de hierro corrugada de 3/8" dos manos de pintura anticorrosiva de la mejor calidad diferentes colores, dos manos de pintura de esmalte, incluye excavación y desalojo. </t>
  </si>
  <si>
    <t>1.5.2</t>
  </si>
  <si>
    <t xml:space="preserve">Aguas negras </t>
  </si>
  <si>
    <t>1.5.2.1</t>
  </si>
  <si>
    <t>Construcción de caja de conexión de aguas negras de 0.50x0.50x0.60 m, (cotas Internas)con base de concreto, pared de ladrillo de barro p/lazo repelladas y afinadas SC 0.15x0.10 2N°3 GN°2 a cada 0.15 mts, tapadera de concreto E=0.10 mts N°3 a cada 0.15 mtsA.S. Fc= 210 Kg/cm².</t>
  </si>
  <si>
    <t>1.5.2.2</t>
  </si>
  <si>
    <t>Construcción de trampa de grasa de 0.50x0.50x0.60 m, (cotas Internas) con base de concreto, pared de ladrillo de barro p/lazo repelladas y afinadas SC 0.15x0.10 2N°3 GN°2 a cada 0.15 mts, tapadera de concreto E=0.10 mts N°3 a cada 0.15 mtsA.S. Fc= 210 Kg/cm². y según diseño.</t>
  </si>
  <si>
    <t>1.5.2.3</t>
  </si>
  <si>
    <t xml:space="preserve">Suministro e instalación de Tubería de PVC 2" 125 psi, incluye accesorios para acople y conexiones, excavación, compactación. </t>
  </si>
  <si>
    <t>ml</t>
  </si>
  <si>
    <t>1.5.2.4</t>
  </si>
  <si>
    <t xml:space="preserve">Tubería de PVC 4" 125 psi, incluye accesorios para acople y conexiones, excavación, compactación. </t>
  </si>
  <si>
    <t>OBRAS EXTERIORES</t>
  </si>
  <si>
    <t>1.6.1</t>
  </si>
  <si>
    <t>1.6.1.1</t>
  </si>
  <si>
    <t>Suministro e instalación de Grama artificial de 35mm</t>
  </si>
  <si>
    <t>1.6.1.2</t>
  </si>
  <si>
    <t>Construcción de rampa de acceso de conexión entre módulos y áreas complementarios de enseñanza-aprendizaje, forjada y pavimentada con piso de concreto 0.07m f'c=180 kg/cm²</t>
  </si>
  <si>
    <t>1.6.1.3</t>
  </si>
  <si>
    <t xml:space="preserve">Construccion de area de espera para padres de familia </t>
  </si>
  <si>
    <t>1.6.1.4</t>
  </si>
  <si>
    <t>Suministro e instalacion de piso de concreto 180 kg/cm2, Electromalla 6x6 CAL 9/9, E=7.50 cm.</t>
  </si>
  <si>
    <t>1.6.1.5</t>
  </si>
  <si>
    <t xml:space="preserve">Suministro e instalación de juegos infantiles para Parvularia, Casa de juegos con tobogán </t>
  </si>
  <si>
    <t>1.6.1.6</t>
  </si>
  <si>
    <t>Suministro e instalación de juegos infantiles para Parvularia de madera, con torre, deslizadores y columpios para un área de 4.80m x 4.80m.</t>
  </si>
  <si>
    <t>1.6.1.7</t>
  </si>
  <si>
    <t>MURO FACHADA DE ACCESO PEATONAL INCLUYE:                                                    Obras preliminares                                       Obras de terraceria                                                           Obras de concreto y mamposteria                           Obras metalicas, estructura, cubierta de techo, canales y fascia                                            Electricidad</t>
  </si>
  <si>
    <t>1.6.1.8</t>
  </si>
  <si>
    <t xml:space="preserve">Reparación, limpiado y pintura del muro perimetral </t>
  </si>
  <si>
    <t>TOTAL (Incluye costos Indirectos + IVA)</t>
  </si>
  <si>
    <t>DEMOLICIONES Y DESMONTAJES</t>
  </si>
  <si>
    <t>Demolicion de area modulo de servicios sanitarios, incluye todos los desmontajes y desalojos.</t>
  </si>
  <si>
    <t>1.1.2</t>
  </si>
  <si>
    <t>Demolicion de area modulo de salon de usos multiples, incluye todos los desmontajes y desalojos.</t>
  </si>
  <si>
    <t>1.1.3</t>
  </si>
  <si>
    <t xml:space="preserve">Demolicion de muros perimetrales en Fachadas Sur incluye todos los desmontajes y desalojos.  </t>
  </si>
  <si>
    <t>1.1.4</t>
  </si>
  <si>
    <t>m3</t>
  </si>
  <si>
    <t>INTERVENCIÓN EN VEGETACIÓN EXISTENTE</t>
  </si>
  <si>
    <t>Tala y remoción de árboles, incluye: (tala, destronconado, desraizado y permiso de tala).</t>
  </si>
  <si>
    <t>Nota: Las área a demoler se indica en plano de demolición, se deberá hacer los desalojos de material a un lugar autorizado, e incluye permiso de demolicion.</t>
  </si>
  <si>
    <t xml:space="preserve">REHABILITACIONES </t>
  </si>
  <si>
    <t xml:space="preserve">MÓDULO A - MODULO DE 1 AULAS (AULA 1 ) </t>
  </si>
  <si>
    <t>2.1.1</t>
  </si>
  <si>
    <t xml:space="preserve">REHABILITACIÓN DE 1 AULAS QUE INCLUYE:                                        Cambio de cubierta a techo insulado 2", incluye limpieza, pintura de estructura de soporte, capote, hechura de cepos, tornillería o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ventiladores, detector de humo y circuito cerrado) 
Pizarra. 
Puertas. 
Incluye desmontajes y desalojos. </t>
  </si>
  <si>
    <t xml:space="preserve">MÓDULO B - MODULO DE 2 AULAS (AULAS 2-3 ) </t>
  </si>
  <si>
    <t>2.2.1</t>
  </si>
  <si>
    <t xml:space="preserve">REHABILITACIÓN DE 2 AULAS QUE INCLUYE:                                  Cambio de cubierta a techo insulado 2", incluye limpieza, pintura de estructura de soporte, capote, hechura de cepos, tornillería o cambio de polín espacial a polin C.
Canales, fascias y bajadas de aguas lluvias incluye tubería subterránea a cajas de aguas lluvias con sus accesorios. 
Ventanas corredizas. 
Defensas tipo cuadrícula. 
Piso tipo porcelanato y Zócalo. 
Repello, Afinado y Pintura a media altura (indicado en planos) lavable y el resto acrílica. 
Cambio Sistema Eléctrico incluye artefactos y dispositivos de acuerdo a especificaciones técnicas y normativa vigente. (Luminarias, tomacorrientes, interruptores, ventiladores, detector de humo y circuito cerrado) 
Pizarra. 
Puertas. 
Incluye desmontajes y desalojos. </t>
  </si>
  <si>
    <t>ESPACIOS COMPLEMENTARIOS</t>
  </si>
  <si>
    <t>2.3.1</t>
  </si>
  <si>
    <t xml:space="preserve">REHABILITACIÓN  ADMINISTRACCION QUE INCLUYE:                                    Cambio de cubierta a techo insulado 2", incluye limpieza, pintura de estructura de soporte, capote, hechura de cepos, tornillería o cambio de polín espacial a polin C.
Canales, fascias y bajadas de aguas lluvias incluye tubería subterránea a cajas de aguas lluvias con sus accesorios.
Ventanas corredizas.
Defensas tipo cuadrícula.
Piso tipo porcelanato y Zócalo.
Repello, Afinado y Pintura  a media altura lavable y el resto acrílica.
Cambio Sistema Eléctrico incluye artefactos y dispositivos de acuerdo a especificaciones técnicas y normativa vigente. (Luminarias, tomacorrientes, interruptores, ventiladores, detector de humo)
Puertas.
Incluye desmontajes y desalojos.                                                      </t>
  </si>
  <si>
    <t>2.3.2</t>
  </si>
  <si>
    <t xml:space="preserve">REHABILITACION AREA DE COCINA, BODEGA Y COMEDOR QUE INCLUYE:                                         De acuerdo a planos y especificaciones tecnicas, incluyen: Cambio de cubierta a techo insulado de 2", incluye limpieza, pintura de estructura de soporte, capote, hechura de cepos, tornillería o cambio de polín espacial a polin C. Instalaciones hidraulicas (sistema de distribución de agua potable y sistema de drenaje de aguas negras) en buenas condiciones de funcionamiento, incluye trampa de grasa. Suministro e instalacion de cortina metalica enrrollable, puertas, piso porcelanato y zocalo, Repello, Afinado y Pintado enchape azulejos altura segun planos, fregadero y grifo con sus accesorios. Canal y bajadas de aguas lluvias. Cambio Sistema Eléctrico incluye artefactos y dispositivos de acuerdo a especificaciones técnicas y normativa vigente. (Luminarias, tomacorrientes, interruptores). Desmontajes y desalojo.
</t>
  </si>
  <si>
    <t>CONSTRUCCIONES</t>
  </si>
  <si>
    <t>3.1.1</t>
  </si>
  <si>
    <t xml:space="preserve">CONSTRUCCIÓN DE SERVICIOS SANITARIOS QUE INCLUYE: 
Fundaciones y paredes de bloque de concreto de 15cm
Cubierta de techo insulado 2", Incluye estructura de soporte con polin C, Capote.
Canales, Bajadas aguas lluvias y Fascia.
Ventanas corredizas.
Defensas tipo cuadrícula.
Piso tipo porcelanato y Zócalo Sanitario.
Repello, Afinado y Pintado.
Azulejos
Sistema Electrico y Luminarias.
Servicios sanitarios y Urinarios Ecológicos
Servicio sanitario para Minusvalidos con lavamanos y barra
Lavamanos e instalación de mueble.
Puertas y divisiones internas enunciadas en acabados. Duchas.
Nota: Se deberá diseñar sistema hidráulico y dejar las instalaciones de red potable y aguas negras conectada a la red pública en buenas condiciones de funcionamiento.
</t>
  </si>
  <si>
    <t>3.1.2</t>
  </si>
  <si>
    <t xml:space="preserve">CONSTRUCIÓN DE SALON DE USOS MULTIPLES QUE INCLUYE:                  Fundaciones, cubiertas de techo curvo autoportante.
Canales, fascias y bajadas de aguas lluvias. Incluye tubería subterránea a cajas de aguas lluvias y sus sus accesorios. Acabados para canchas deportivas. Piso de concreto segun especificaciones tecnicas.                                                                                          Sistema electrico y luminarias. Estructura metalica (columnas, vigas, placas).                                                              </t>
  </si>
  <si>
    <t>AGUAS LLUVIAS</t>
  </si>
  <si>
    <t>4.1.1</t>
  </si>
  <si>
    <t>4.1.2</t>
  </si>
  <si>
    <t>AGUAS NEGRAS</t>
  </si>
  <si>
    <t>4.2.1</t>
  </si>
  <si>
    <t>4.2.2</t>
  </si>
  <si>
    <t>4.2.3</t>
  </si>
  <si>
    <t>4.2.4</t>
  </si>
  <si>
    <t>Nota: El costo debe incluir la conexión al sistema de agua potable y sistema de alcantarillado. Buen funcionamiento para recepcion de obra.</t>
  </si>
  <si>
    <t>5.1.1</t>
  </si>
  <si>
    <t>Engramado con grama San Agustín (en áreas verdes indicadas)</t>
  </si>
  <si>
    <t>5.1.2</t>
  </si>
  <si>
    <t>Construcción de rampa de acceso, forjada y pavimentada con piso de concreto 0.07m f'c=180 kg/cm² (zona de comedor y módulo de S.S). Incluye relleno de suelo cemento. Pintura acrilica lavable. Pasamanos de Ho No.3 tubos en paralelo 2".</t>
  </si>
  <si>
    <t>5.1.3</t>
  </si>
  <si>
    <t>5.1.4</t>
  </si>
  <si>
    <t>Colocación de Base de suelo cemento 20:1, espesor 0.10 cm, para pisos (todos lo pisos en primer nivel como adoquines, baldosas, concreto, cerámica o porcelanato) incluye todos los materiales.</t>
  </si>
  <si>
    <t>5.1.5</t>
  </si>
  <si>
    <t>5.1.6</t>
  </si>
  <si>
    <t xml:space="preserve">MURO FACHADA CON TUBO ESTRUCTURAL QUE INCLUYE:                        -excavacion y construcciones de fundaciones. Construccion de columnas.                                                        -Construcion de pared de block de concreto de 20X20X40 cm, repellado, afinado y pintado.                                                                                             -Suministro e intalacion de verja a base de tubo cuadro de 2"x2" y tubo rectangular de 2"x1", chapa 14 de acuerdo a planos y especificaciones tecnicas.                                                    </t>
  </si>
  <si>
    <t>5.1.7</t>
  </si>
  <si>
    <t xml:space="preserve">ACCESO PEATONAL PRINCIPAL QUE INCLUYE:                                                                               -Excavaciones y construciones de fundaciones.                                                                     -Construcion de pared de block de concreto de 20X20X40 cm, repellado, afinado y pintado.                                                                                                                                                                                                                           -Portón de acceso.                                                                                                                                        -Sistema electrico (luminaria y timpbre) 
-Area de saneamiento (lavamanos de pedal con instalaciones hidraulicas)               -Sumintro e intalaciones de letras acrilicas y placa. </t>
  </si>
  <si>
    <t>5.1.8</t>
  </si>
  <si>
    <t>OBRAS ELÉCTRICAS EXTERIORES</t>
  </si>
  <si>
    <t>5.2.1</t>
  </si>
  <si>
    <t>Sistema eléctrico y señales débiles (aires acondicionados, interconectividad de internet, sistema de alarmas contra intrusos e incendio, equipo de bombeo). El ofertante deberá realizar el diagnóstico del sistema, de ser necesario la unificación de cargas, especificaciones técnicas, diseño, planos, aplicando el uso eficiente de la energía de acuerdo con las normativas vigentes y especificaciones técnicas del ministerio. Según el cálculo de cargas se deberá considerar:
-Subestación capacidad mínima de 37.5 KVA, incluye red de polarización.
-Alimentador principal y secundarios de acuerdo con la capacidad de corriente de carga.
-Red de polarización del tablero general.
-Tablero general y subtableros por módulo de corrientes de carga de trabajo.
-Red de interconexión subterránea y pozos de registro.                                                       - Sistema de vigilancia con circuito cerrado y camaras.
- Incluye pagos y trámites de compañía eléctrica y certificación de las instalaciones.</t>
  </si>
  <si>
    <t>S.G</t>
  </si>
  <si>
    <t>MEDIDAS AMBIENTALES Y SOCIALES</t>
  </si>
  <si>
    <t>Medidas Ambientales (ver documento complementario PGAS)</t>
  </si>
  <si>
    <t>s/g</t>
  </si>
  <si>
    <t>Medidas Sociales (Capacitaciones, rótulo, consultas, asambleas, oficina de queja, teléfono, buzones, etc.) (ver documento complementario PGAS)</t>
  </si>
  <si>
    <t>Reubicacion Temporal Adecuaciones</t>
  </si>
  <si>
    <t>Reubicacion Temporal Arrendamiento (incluye pagos de servicios basicos)</t>
  </si>
  <si>
    <t>COSTO DIRECTO</t>
  </si>
  <si>
    <t>SUB TOTAL 1 (COSTO DIRECTO+IMPREVISTO+COSTO INDIRECTO)</t>
  </si>
  <si>
    <t>SUB TOTAL 2 (SUB TOTAL 1 + IVA)</t>
  </si>
  <si>
    <t>COSTO TOTAL</t>
  </si>
  <si>
    <t xml:space="preserve">                             </t>
  </si>
  <si>
    <t xml:space="preserve">          </t>
  </si>
  <si>
    <t>5.1.9</t>
  </si>
  <si>
    <t>CONSTRUCCION DE TIENDA ESCOLAR
Tienda escolar tipo con dimensiones de 2.52 x 2.52 mts, cuenta con un area interna de 5.68 m2, con paredes internas de fibrolite, con revestimiento exterior de lámina metálica, puertas y ventanas metalicas, superficie de piso fibrolite, y cubierta de lámina troquelada zinc-aluminio. Al interior cuenta con muebles de cocina, alacena, barra de atencion y espacio para cocina, refrigeradora, micro ondas y lavatrastos. Incluye instalaciones electricas (luminarias, tomacorrientes, tableros y alimentadores) e instalaciones hidraulicas (abastecimiento de aguas potable y drenaje de aguas grises, trampa de grasas) para su correcto funcionamiento.</t>
  </si>
  <si>
    <t>S.G.</t>
  </si>
  <si>
    <t xml:space="preserve">COSTO INDIRECTOS </t>
  </si>
  <si>
    <t>ARANCELES DE CONSTRUCCIÓN 
(PAGO CONTRA PRESENTACION DE RECIBO A NOMBRE MINEDUCYT)</t>
  </si>
  <si>
    <t xml:space="preserve">IMPREVISTOS </t>
  </si>
  <si>
    <t xml:space="preserve">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</si>
</sst>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5" formatCode="&quot;$&quot;#,##0;\-&quot;$&quot;#,##0"/>
    <numFmt numFmtId="44" formatCode="_-&quot;$&quot;* #,##0.00_-;\-&quot;$&quot;* #,##0.00_-;_-&quot;$&quot;* &quot;-&quot;??_-;_-@_-"/>
    <numFmt numFmtId="43" formatCode="_-* #,##0.00_-;\-* #,##0.00_-;_-* &quot;-&quot;??_-;_-@_-"/>
    <numFmt numFmtId="164" formatCode="#,##0\ &quot;€&quot;;\-#,##0\ &quot;€&quot;"/>
    <numFmt numFmtId="165" formatCode="#,##0\ &quot;€&quot;;[Red]\-#,##0\ &quot;€&quot;"/>
    <numFmt numFmtId="166" formatCode="_-* #,##0.00\ &quot;€&quot;_-;\-* #,##0.00\ &quot;€&quot;_-;_-* &quot;-&quot;??\ &quot;€&quot;_-;_-@_-"/>
    <numFmt numFmtId="167" formatCode="&quot;$&quot;#,##0.00_);\(&quot;$&quot;#,##0.00\)"/>
    <numFmt numFmtId="168" formatCode="_(* #,##0_);_(* \(#,##0\);_(* &quot;-&quot;_);_(@_)"/>
    <numFmt numFmtId="169" formatCode="_(&quot;$&quot;* #,##0.00_);_(&quot;$&quot;* \(#,##0.00\);_(&quot;$&quot;* &quot;-&quot;??_);_(@_)"/>
    <numFmt numFmtId="170" formatCode="_(* #,##0.00_);_(* \(#,##0.00\);_(* &quot;-&quot;??_);_(@_)"/>
    <numFmt numFmtId="171" formatCode="_-[$€-2]* #,##0.00_-;\-[$€-2]* #,##0.00_-;_-[$€-2]* &quot;-&quot;??_-"/>
    <numFmt numFmtId="172" formatCode="#,##0&quot; pta&quot;;\-#,##0&quot; pta&quot;"/>
    <numFmt numFmtId="173" formatCode="_-* #,##0.00\ [$€]_-;\-* #,##0.00\ [$€]_-;_-* \-??\ [$€]_-;_-@_-"/>
    <numFmt numFmtId="174" formatCode="_-* #,##0.00\ _$_-;\-* #,##0.00\ _$_-;_-* &quot;-&quot;??\ _$_-;_-@_-"/>
    <numFmt numFmtId="175" formatCode="#,##0.0"/>
    <numFmt numFmtId="176" formatCode="_([$€]* #,##0.00_);_([$€]* \(#,##0.00\);_([$€]* &quot;-&quot;??_);_(@_)"/>
    <numFmt numFmtId="177" formatCode="_ &quot;$&quot;* #,##0.00_ ;_ &quot;$&quot;* \-#,##0.00_ ;_ &quot;$&quot;* &quot;-&quot;??_ ;_ @_ "/>
    <numFmt numFmtId="178" formatCode="_-* #,##0\ _$_-;\-* #,##0\ _$_-;_-* &quot;- &quot;_$_-;_-@_-"/>
    <numFmt numFmtId="179" formatCode="0.00000000"/>
    <numFmt numFmtId="180" formatCode="0.000"/>
    <numFmt numFmtId="181" formatCode="_(&quot;$&quot;* #,##0.00_);_(&quot;$&quot;* \(#,##0.00\);_(&quot;$&quot;* \-??_);_(@_)"/>
    <numFmt numFmtId="182" formatCode="0.0"/>
    <numFmt numFmtId="183" formatCode="_-* #,##0.00\ &quot;pta&quot;_-;\-* #,##0.00\ &quot;pta&quot;_-;_-* &quot;-&quot;??\ &quot;pta&quot;_-;_-@_-"/>
    <numFmt numFmtId="184" formatCode="[$$-409]#,##0.00000000"/>
    <numFmt numFmtId="185" formatCode="_-* #,##0.00&quot; €&quot;_-;\-* #,##0.00&quot; €&quot;_-;_-* \-??&quot; €&quot;_-;_-@_-"/>
    <numFmt numFmtId="186" formatCode="_(* #,##0_);_(* \(#,##0\);_(* \-_);_(@_)"/>
    <numFmt numFmtId="187" formatCode="_ * #,##0.00_ ;_ * \-#,##0.00_ ;_ * \-??_ ;_ @_ "/>
    <numFmt numFmtId="188" formatCode="_(* #,##0.00_);_(* \(#,##0.00\);_(* \-??_);_(@_)"/>
    <numFmt numFmtId="189" formatCode="[$$-409]#,##0.00"/>
    <numFmt numFmtId="190" formatCode="_(* #,##0&quot; pta&quot;_);_(* \(#,##0&quot; pta)&quot;;_(* \-??&quot; pta&quot;_);_(@_)"/>
    <numFmt numFmtId="191" formatCode="#,##0.00\ ;&quot; (&quot;#,##0.00\);&quot; -&quot;#\ ;@\ "/>
    <numFmt numFmtId="192" formatCode="&quot;$&quot;#,##0.00"/>
    <numFmt numFmtId="193" formatCode="_-* #,##0\ &quot;$&quot;_-;\-* #,##0\ &quot;$&quot;_-;_-* &quot;-&quot;\ &quot;$&quot;_-;_-@_-"/>
    <numFmt numFmtId="194" formatCode="_-* #,##0.00_-;\-* #,##0.00_-;_-* \-??_-;_-@_-"/>
    <numFmt numFmtId="195" formatCode="&quot;¢&quot;#,##0.00"/>
    <numFmt numFmtId="196" formatCode="_-* #,##0\ _$_-;\-* #,##0\ _$_-;_-* &quot;-&quot;\ _$_-;_-@_-"/>
    <numFmt numFmtId="197" formatCode="_(&quot;¢&quot;* #,##0.00_);_(&quot;¢&quot;* \(#,##0.00\);_(&quot;¢&quot;* &quot;-&quot;??_);_(@_)"/>
    <numFmt numFmtId="198" formatCode="mmmm\ d\,\ yyyy"/>
    <numFmt numFmtId="199" formatCode="_-* #,##0.00\ _€_-;\-* #,##0.00\ _€_-;_-* &quot;-&quot;??\ _€_-;_-@_-"/>
    <numFmt numFmtId="200" formatCode="[$$-409]#,##0.00_);\([$$-409]#,##0.00\)"/>
    <numFmt numFmtId="201" formatCode="_(&quot;¢&quot;* #,##0.00_);_(&quot;¢&quot;* \(#,##0.00\);_(&quot;¢&quot;* &quot;-&quot;_);_(@_)"/>
    <numFmt numFmtId="202" formatCode="_-* #,##0.00&quot; pta&quot;_-;\-* #,##0.00&quot; pta&quot;_-;_-* \-??&quot; pta&quot;_-;_-@_-"/>
    <numFmt numFmtId="203" formatCode="_-* #,##0.00\ &quot;$&quot;_-;\-* #,##0.00\ &quot;$&quot;_-;_-* &quot;-&quot;??\ &quot;$&quot;_-;_-@_-"/>
    <numFmt numFmtId="204" formatCode="_-[$€]* #,##0.00_-;\-[$€]* #,##0.00_-;_-[$€]* \-??_-;_-@_-"/>
    <numFmt numFmtId="205" formatCode="_(* #,##0\ &quot;pta&quot;_);_(* \(#,##0\ &quot;pta&quot;\);_(* &quot;-&quot;??\ &quot;pta&quot;_);_(@_)"/>
    <numFmt numFmtId="206" formatCode="_-* #,##0.00\ &quot;PTA&quot;_-;\-* #,##0.00\ &quot;PTA&quot;_-;_-* &quot;-&quot;??\ &quot;PTA&quot;_-;_-@_-"/>
    <numFmt numFmtId="207" formatCode="#,##0.00000000"/>
    <numFmt numFmtId="208" formatCode="_(#,##0.00_);_(#,##0.00_);"/>
    <numFmt numFmtId="209" formatCode="_-* #,##0.00&quot; PTA&quot;_-;\-* #,##0.00&quot; PTA&quot;_-;_-* \-??&quot; PTA&quot;_-;_-@_-"/>
    <numFmt numFmtId="210" formatCode="_-&quot;$&quot;* #,##0_-;&quot;-$&quot;* #,##0_-;_-&quot;$&quot;* \-_-;_-@_-"/>
    <numFmt numFmtId="211" formatCode="_-[$€]* #,##0.00_-;\-[$€]* #,##0.00_-;_-[$€]* &quot;-&quot;??_-;_-@_-"/>
    <numFmt numFmtId="212" formatCode="_-[$$-440A]* #,##0.00_-;\-[$$-440A]* #,##0.00_-;_-[$$-440A]* &quot;-&quot;??_-;_-@_-"/>
  </numFmts>
  <fonts count="66">
    <font>
      <sz val="11"/>
      <color theme="1"/>
      <name val="Calibri"/>
      <charset val="134"/>
      <scheme val="minor"/>
    </font>
    <font>
      <sz val="11"/>
      <color theme="1"/>
      <name val="Calibri"/>
      <family val="2"/>
      <scheme val="minor"/>
    </font>
    <font>
      <sz val="11"/>
      <color theme="1"/>
      <name val="Calibri"/>
      <family val="2"/>
      <scheme val="minor"/>
    </font>
    <font>
      <b/>
      <sz val="10"/>
      <name val="Arial"/>
      <family val="2"/>
    </font>
    <font>
      <b/>
      <sz val="11"/>
      <name val="Arial"/>
      <family val="2"/>
    </font>
    <font>
      <sz val="10"/>
      <color theme="1"/>
      <name val="Swis721 Lt BT"/>
      <family val="2"/>
    </font>
    <font>
      <sz val="10"/>
      <color theme="1"/>
      <name val="Swis721 Cn BT"/>
      <family val="2"/>
    </font>
    <font>
      <b/>
      <sz val="10"/>
      <name val="Swis721 Cn BT"/>
      <family val="2"/>
    </font>
    <font>
      <b/>
      <sz val="10"/>
      <color theme="1"/>
      <name val="Swis721 Cn BT"/>
      <family val="2"/>
    </font>
    <font>
      <b/>
      <i/>
      <sz val="10"/>
      <color theme="1"/>
      <name val="Swis721 Cn BT"/>
      <family val="2"/>
    </font>
    <font>
      <sz val="10"/>
      <name val="Swis721 Cn BT"/>
      <family val="2"/>
    </font>
    <font>
      <sz val="11"/>
      <color indexed="10"/>
      <name val="Calibri"/>
      <family val="2"/>
    </font>
    <font>
      <sz val="11"/>
      <color indexed="9"/>
      <name val="Calibri"/>
      <family val="2"/>
    </font>
    <font>
      <sz val="11"/>
      <color indexed="8"/>
      <name val="Calibri"/>
      <family val="2"/>
    </font>
    <font>
      <sz val="10"/>
      <name val="Arial"/>
      <family val="2"/>
    </font>
    <font>
      <sz val="10"/>
      <name val="Helv"/>
      <charset val="204"/>
    </font>
    <font>
      <b/>
      <sz val="10"/>
      <name val="Swiss 721 Extended BT"/>
      <charset val="134"/>
    </font>
    <font>
      <i/>
      <sz val="11"/>
      <color indexed="63"/>
      <name val="Calibri"/>
      <family val="2"/>
    </font>
    <font>
      <sz val="10"/>
      <color indexed="8"/>
      <name val="Arial"/>
      <family val="2"/>
    </font>
    <font>
      <b/>
      <sz val="11"/>
      <color indexed="8"/>
      <name val="Calibri"/>
      <family val="2"/>
    </font>
    <font>
      <u/>
      <sz val="10"/>
      <color theme="10"/>
      <name val="Arial"/>
      <family val="2"/>
    </font>
    <font>
      <sz val="11"/>
      <color indexed="20"/>
      <name val="Calibri"/>
      <family val="2"/>
    </font>
    <font>
      <sz val="11"/>
      <color indexed="62"/>
      <name val="Calibri"/>
      <family val="2"/>
    </font>
    <font>
      <u/>
      <sz val="10"/>
      <color indexed="12"/>
      <name val="Arial"/>
      <family val="2"/>
    </font>
    <font>
      <sz val="12"/>
      <name val="Calibri"/>
      <family val="2"/>
    </font>
    <font>
      <b/>
      <sz val="11"/>
      <color indexed="9"/>
      <name val="Calibri"/>
      <family val="2"/>
    </font>
    <font>
      <sz val="11"/>
      <color indexed="17"/>
      <name val="Calibri"/>
      <family val="2"/>
    </font>
    <font>
      <b/>
      <sz val="11"/>
      <color indexed="52"/>
      <name val="Calibri"/>
      <family val="2"/>
    </font>
    <font>
      <b/>
      <sz val="11"/>
      <color indexed="53"/>
      <name val="Calibri"/>
      <family val="2"/>
    </font>
    <font>
      <b/>
      <sz val="11"/>
      <color indexed="62"/>
      <name val="Calibri"/>
      <family val="2"/>
    </font>
    <font>
      <b/>
      <sz val="13"/>
      <color indexed="56"/>
      <name val="Calibri"/>
      <family val="2"/>
    </font>
    <font>
      <b/>
      <sz val="18"/>
      <color indexed="56"/>
      <name val="Cambria"/>
      <family val="1"/>
    </font>
    <font>
      <sz val="10"/>
      <name val="MS Sans Serif"/>
      <charset val="134"/>
    </font>
    <font>
      <u/>
      <sz val="10"/>
      <color indexed="36"/>
      <name val="Arial"/>
      <family val="2"/>
    </font>
    <font>
      <sz val="11"/>
      <color indexed="60"/>
      <name val="Calibri"/>
      <family val="2"/>
    </font>
    <font>
      <b/>
      <sz val="11"/>
      <color indexed="56"/>
      <name val="Calibri"/>
      <family val="2"/>
    </font>
    <font>
      <b/>
      <sz val="15"/>
      <color indexed="62"/>
      <name val="Calibri"/>
      <family val="2"/>
    </font>
    <font>
      <sz val="10"/>
      <name val="Geneva"/>
      <charset val="134"/>
    </font>
    <font>
      <sz val="11"/>
      <color indexed="52"/>
      <name val="Calibri"/>
      <family val="2"/>
    </font>
    <font>
      <b/>
      <sz val="18"/>
      <color indexed="62"/>
      <name val="Cambria"/>
      <family val="1"/>
    </font>
    <font>
      <sz val="12"/>
      <color indexed="8"/>
      <name val="Verdana"/>
      <family val="2"/>
    </font>
    <font>
      <sz val="9"/>
      <name val="Arial"/>
      <family val="2"/>
    </font>
    <font>
      <b/>
      <sz val="15"/>
      <color indexed="56"/>
      <name val="Calibri"/>
      <family val="2"/>
    </font>
    <font>
      <b/>
      <sz val="11"/>
      <color indexed="63"/>
      <name val="Calibri"/>
      <family val="2"/>
    </font>
    <font>
      <b/>
      <sz val="13"/>
      <color indexed="62"/>
      <name val="Calibri"/>
      <family val="2"/>
    </font>
    <font>
      <i/>
      <sz val="11"/>
      <color indexed="23"/>
      <name val="Calibri"/>
      <family val="2"/>
    </font>
    <font>
      <sz val="12"/>
      <name val="Times"/>
      <charset val="134"/>
    </font>
    <font>
      <sz val="8"/>
      <name val="Arial"/>
      <family val="2"/>
    </font>
    <font>
      <sz val="12"/>
      <color theme="1"/>
      <name val="Calibri"/>
      <family val="2"/>
      <scheme val="minor"/>
    </font>
    <font>
      <sz val="12"/>
      <name val="Courier"/>
      <charset val="134"/>
    </font>
    <font>
      <sz val="12"/>
      <name val="Courier New"/>
      <family val="3"/>
    </font>
    <font>
      <sz val="11"/>
      <color theme="1"/>
      <name val="Calibri"/>
      <family val="2"/>
      <scheme val="minor"/>
    </font>
    <font>
      <i/>
      <sz val="10"/>
      <color theme="1"/>
      <name val="Swis721 Cn BT"/>
      <family val="2"/>
    </font>
    <font>
      <sz val="14"/>
      <color rgb="FF000000"/>
      <name val="Times New Roman"/>
      <family val="1"/>
    </font>
    <font>
      <b/>
      <sz val="10"/>
      <color theme="0"/>
      <name val="Swis721 Cn BT"/>
      <family val="2"/>
    </font>
    <font>
      <b/>
      <sz val="10"/>
      <color theme="3" tint="-0.249977111117893"/>
      <name val="Arial"/>
      <family val="2"/>
    </font>
    <font>
      <b/>
      <sz val="10"/>
      <color theme="3" tint="-0.249977111117893"/>
      <name val="Swis721 Cn BT"/>
      <family val="2"/>
    </font>
    <font>
      <b/>
      <sz val="18"/>
      <color theme="0"/>
      <name val="Swis721 Cn BT"/>
      <family val="2"/>
    </font>
    <font>
      <b/>
      <sz val="11"/>
      <color theme="0"/>
      <name val="Swis721 Cn BT"/>
      <family val="2"/>
    </font>
    <font>
      <sz val="11"/>
      <name val="Swis721 Cn BT"/>
      <family val="2"/>
    </font>
    <font>
      <sz val="10"/>
      <color rgb="FF000000"/>
      <name val="Arial"/>
      <family val="2"/>
    </font>
    <font>
      <b/>
      <sz val="18"/>
      <color theme="0"/>
      <name val="Arial"/>
      <family val="2"/>
    </font>
    <font>
      <b/>
      <sz val="10"/>
      <color theme="1"/>
      <name val="Arial"/>
      <family val="2"/>
    </font>
    <font>
      <b/>
      <sz val="10"/>
      <color theme="0"/>
      <name val="Arial"/>
      <family val="2"/>
    </font>
    <font>
      <sz val="10"/>
      <color theme="1"/>
      <name val="Arial"/>
      <family val="2"/>
    </font>
    <font>
      <b/>
      <i/>
      <sz val="10"/>
      <color theme="1"/>
      <name val="Arial"/>
      <family val="2"/>
    </font>
  </fonts>
  <fills count="75">
    <fill>
      <patternFill patternType="none"/>
    </fill>
    <fill>
      <patternFill patternType="gray125"/>
    </fill>
    <fill>
      <patternFill patternType="solid">
        <fgColor rgb="FFD9D9D9"/>
        <bgColor indexed="64"/>
      </patternFill>
    </fill>
    <fill>
      <patternFill patternType="solid">
        <fgColor indexed="29"/>
        <bgColor indexed="24"/>
      </patternFill>
    </fill>
    <fill>
      <patternFill patternType="solid">
        <fgColor indexed="62"/>
        <bgColor indexed="64"/>
      </patternFill>
    </fill>
    <fill>
      <patternFill patternType="solid">
        <fgColor indexed="47"/>
        <bgColor indexed="24"/>
      </patternFill>
    </fill>
    <fill>
      <patternFill patternType="solid">
        <fgColor indexed="42"/>
        <bgColor indexed="27"/>
      </patternFill>
    </fill>
    <fill>
      <patternFill patternType="solid">
        <fgColor indexed="55"/>
        <bgColor indexed="23"/>
      </patternFill>
    </fill>
    <fill>
      <patternFill patternType="solid">
        <fgColor indexed="59"/>
        <bgColor indexed="63"/>
      </patternFill>
    </fill>
    <fill>
      <patternFill patternType="solid">
        <fgColor indexed="10"/>
        <bgColor indexed="64"/>
      </patternFill>
    </fill>
    <fill>
      <patternFill patternType="solid">
        <fgColor indexed="19"/>
        <bgColor indexed="61"/>
      </patternFill>
    </fill>
    <fill>
      <patternFill patternType="solid">
        <fgColor indexed="45"/>
        <bgColor indexed="64"/>
      </patternFill>
    </fill>
    <fill>
      <patternFill patternType="solid">
        <fgColor indexed="20"/>
        <bgColor indexed="36"/>
      </patternFill>
    </fill>
    <fill>
      <patternFill patternType="solid">
        <fgColor indexed="44"/>
        <bgColor indexed="64"/>
      </patternFill>
    </fill>
    <fill>
      <patternFill patternType="solid">
        <fgColor indexed="36"/>
        <bgColor indexed="64"/>
      </patternFill>
    </fill>
    <fill>
      <patternFill patternType="solid">
        <fgColor indexed="47"/>
        <bgColor indexed="64"/>
      </patternFill>
    </fill>
    <fill>
      <patternFill patternType="solid">
        <fgColor indexed="26"/>
        <bgColor indexed="9"/>
      </patternFill>
    </fill>
    <fill>
      <patternFill patternType="solid">
        <fgColor indexed="42"/>
        <bgColor indexed="64"/>
      </patternFill>
    </fill>
    <fill>
      <patternFill patternType="solid">
        <fgColor indexed="11"/>
        <bgColor indexed="49"/>
      </patternFill>
    </fill>
    <fill>
      <patternFill patternType="solid">
        <fgColor indexed="49"/>
        <bgColor indexed="64"/>
      </patternFill>
    </fill>
    <fill>
      <patternFill patternType="solid">
        <fgColor indexed="30"/>
        <bgColor indexed="64"/>
      </patternFill>
    </fill>
    <fill>
      <patternFill patternType="solid">
        <fgColor indexed="63"/>
        <bgColor indexed="59"/>
      </patternFill>
    </fill>
    <fill>
      <patternFill patternType="solid">
        <fgColor indexed="26"/>
        <bgColor indexed="26"/>
      </patternFill>
    </fill>
    <fill>
      <patternFill patternType="solid">
        <fgColor indexed="49"/>
        <bgColor indexed="40"/>
      </patternFill>
    </fill>
    <fill>
      <patternFill patternType="solid">
        <fgColor indexed="57"/>
        <bgColor indexed="64"/>
      </patternFill>
    </fill>
    <fill>
      <patternFill patternType="solid">
        <fgColor indexed="22"/>
        <bgColor indexed="64"/>
      </patternFill>
    </fill>
    <fill>
      <patternFill patternType="solid">
        <fgColor indexed="41"/>
        <bgColor indexed="9"/>
      </patternFill>
    </fill>
    <fill>
      <patternFill patternType="solid">
        <fgColor indexed="43"/>
        <bgColor indexed="26"/>
      </patternFill>
    </fill>
    <fill>
      <patternFill patternType="solid">
        <fgColor indexed="47"/>
        <bgColor indexed="47"/>
      </patternFill>
    </fill>
    <fill>
      <patternFill patternType="solid">
        <fgColor indexed="47"/>
        <bgColor indexed="22"/>
      </patternFill>
    </fill>
    <fill>
      <patternFill patternType="solid">
        <fgColor indexed="29"/>
        <bgColor indexed="45"/>
      </patternFill>
    </fill>
    <fill>
      <patternFill patternType="solid">
        <fgColor indexed="31"/>
        <bgColor indexed="44"/>
      </patternFill>
    </fill>
    <fill>
      <patternFill patternType="solid">
        <fgColor indexed="44"/>
        <bgColor indexed="31"/>
      </patternFill>
    </fill>
    <fill>
      <patternFill patternType="solid">
        <fgColor indexed="29"/>
        <bgColor indexed="64"/>
      </patternFill>
    </fill>
    <fill>
      <patternFill patternType="solid">
        <fgColor indexed="51"/>
        <bgColor indexed="13"/>
      </patternFill>
    </fill>
    <fill>
      <patternFill patternType="solid">
        <fgColor indexed="53"/>
        <bgColor indexed="64"/>
      </patternFill>
    </fill>
    <fill>
      <patternFill patternType="solid">
        <fgColor indexed="42"/>
        <bgColor indexed="42"/>
      </patternFill>
    </fill>
    <fill>
      <patternFill patternType="solid">
        <fgColor indexed="54"/>
        <bgColor indexed="61"/>
      </patternFill>
    </fill>
    <fill>
      <patternFill patternType="solid">
        <fgColor indexed="22"/>
        <bgColor indexed="22"/>
      </patternFill>
    </fill>
    <fill>
      <patternFill patternType="solid">
        <fgColor indexed="26"/>
        <bgColor indexed="64"/>
      </patternFill>
    </fill>
    <fill>
      <patternFill patternType="solid">
        <fgColor indexed="45"/>
        <bgColor indexed="24"/>
      </patternFill>
    </fill>
    <fill>
      <patternFill patternType="solid">
        <fgColor indexed="62"/>
        <bgColor indexed="56"/>
      </patternFill>
    </fill>
    <fill>
      <patternFill patternType="solid">
        <fgColor indexed="45"/>
        <bgColor indexed="29"/>
      </patternFill>
    </fill>
    <fill>
      <patternFill patternType="solid">
        <fgColor indexed="55"/>
        <bgColor indexed="55"/>
      </patternFill>
    </fill>
    <fill>
      <patternFill patternType="solid">
        <fgColor indexed="44"/>
        <bgColor indexed="44"/>
      </patternFill>
    </fill>
    <fill>
      <patternFill patternType="solid">
        <fgColor indexed="52"/>
        <bgColor indexed="64"/>
      </patternFill>
    </fill>
    <fill>
      <patternFill patternType="solid">
        <fgColor indexed="31"/>
        <bgColor indexed="22"/>
      </patternFill>
    </fill>
    <fill>
      <patternFill patternType="solid">
        <fgColor indexed="27"/>
        <bgColor indexed="41"/>
      </patternFill>
    </fill>
    <fill>
      <patternFill patternType="solid">
        <fgColor indexed="30"/>
        <bgColor indexed="21"/>
      </patternFill>
    </fill>
    <fill>
      <patternFill patternType="solid">
        <fgColor indexed="52"/>
        <bgColor indexed="51"/>
      </patternFill>
    </fill>
    <fill>
      <patternFill patternType="solid">
        <fgColor indexed="46"/>
        <bgColor indexed="24"/>
      </patternFill>
    </fill>
    <fill>
      <patternFill patternType="solid">
        <fgColor indexed="11"/>
        <bgColor indexed="64"/>
      </patternFill>
    </fill>
    <fill>
      <patternFill patternType="solid">
        <fgColor indexed="22"/>
        <bgColor indexed="24"/>
      </patternFill>
    </fill>
    <fill>
      <patternFill patternType="solid">
        <fgColor indexed="31"/>
        <bgColor indexed="64"/>
      </patternFill>
    </fill>
    <fill>
      <patternFill patternType="solid">
        <fgColor indexed="46"/>
        <bgColor indexed="64"/>
      </patternFill>
    </fill>
    <fill>
      <patternFill patternType="solid">
        <fgColor indexed="46"/>
        <bgColor indexed="45"/>
      </patternFill>
    </fill>
    <fill>
      <patternFill patternType="solid">
        <fgColor indexed="27"/>
        <bgColor indexed="64"/>
      </patternFill>
    </fill>
    <fill>
      <patternFill patternType="solid">
        <fgColor indexed="27"/>
        <bgColor indexed="42"/>
      </patternFill>
    </fill>
    <fill>
      <patternFill patternType="solid">
        <fgColor indexed="51"/>
        <bgColor indexed="64"/>
      </patternFill>
    </fill>
    <fill>
      <patternFill patternType="solid">
        <fgColor indexed="22"/>
        <bgColor indexed="31"/>
      </patternFill>
    </fill>
    <fill>
      <patternFill patternType="solid">
        <fgColor indexed="57"/>
        <bgColor indexed="21"/>
      </patternFill>
    </fill>
    <fill>
      <patternFill patternType="solid">
        <fgColor indexed="53"/>
        <bgColor indexed="52"/>
      </patternFill>
    </fill>
    <fill>
      <patternFill patternType="solid">
        <fgColor indexed="10"/>
        <bgColor indexed="60"/>
      </patternFill>
    </fill>
    <fill>
      <patternFill patternType="solid">
        <fgColor indexed="55"/>
        <bgColor indexed="64"/>
      </patternFill>
    </fill>
    <fill>
      <patternFill patternType="solid">
        <fgColor indexed="31"/>
        <bgColor indexed="31"/>
      </patternFill>
    </fill>
    <fill>
      <patternFill patternType="solid">
        <fgColor indexed="23"/>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1"/>
        <bgColor indexed="19"/>
      </patternFill>
    </fill>
    <fill>
      <patternFill patternType="solid">
        <fgColor indexed="27"/>
        <bgColor indexed="27"/>
      </patternFill>
    </fill>
    <fill>
      <patternFill patternType="solid">
        <fgColor indexed="43"/>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theme="4" tint="0.79998168889431442"/>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8"/>
      </left>
      <right style="hair">
        <color indexed="8"/>
      </right>
      <top style="hair">
        <color indexed="8"/>
      </top>
      <bottom style="hair">
        <color indexed="8"/>
      </bottom>
      <diagonal/>
    </border>
    <border>
      <left style="double">
        <color indexed="8"/>
      </left>
      <right style="double">
        <color indexed="8"/>
      </right>
      <top style="double">
        <color indexed="8"/>
      </top>
      <bottom style="double">
        <color indexed="8"/>
      </bottom>
      <diagonal/>
    </border>
    <border>
      <left style="thin">
        <color indexed="23"/>
      </left>
      <right style="thin">
        <color indexed="23"/>
      </right>
      <top style="thin">
        <color indexed="23"/>
      </top>
      <bottom style="thin">
        <color indexed="23"/>
      </bottom>
      <diagonal/>
    </border>
    <border>
      <left/>
      <right/>
      <top/>
      <bottom style="medium">
        <color indexed="59"/>
      </bottom>
      <diagonal/>
    </border>
    <border>
      <left/>
      <right/>
      <top/>
      <bottom style="thick">
        <color indexed="22"/>
      </bottom>
      <diagonal/>
    </border>
    <border>
      <left/>
      <right/>
      <top/>
      <bottom style="medium">
        <color indexed="30"/>
      </bottom>
      <diagonal/>
    </border>
    <border>
      <left/>
      <right/>
      <top/>
      <bottom style="thick">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8"/>
      </left>
      <right style="thin">
        <color indexed="8"/>
      </right>
      <top style="thin">
        <color indexed="8"/>
      </top>
      <bottom style="thin">
        <color indexed="8"/>
      </bottom>
      <diagonal/>
    </border>
    <border>
      <left/>
      <right/>
      <top/>
      <bottom style="thick">
        <color indexed="59"/>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421">
    <xf numFmtId="0" fontId="0" fillId="0" borderId="0"/>
    <xf numFmtId="0" fontId="15" fillId="0" borderId="0"/>
    <xf numFmtId="0" fontId="12" fillId="8" borderId="0" applyNumberFormat="0" applyBorder="0" applyAlignment="0" applyProtection="0"/>
    <xf numFmtId="0" fontId="18" fillId="0" borderId="0">
      <alignment vertical="top"/>
    </xf>
    <xf numFmtId="170" fontId="51" fillId="0" borderId="0" applyFont="0" applyFill="0" applyBorder="0" applyAlignment="0" applyProtection="0"/>
    <xf numFmtId="179" fontId="14" fillId="0" borderId="0" applyFill="0" applyBorder="0" applyAlignment="0" applyProtection="0"/>
    <xf numFmtId="169" fontId="51" fillId="0" borderId="0" applyFont="0" applyFill="0" applyBorder="0" applyAlignment="0" applyProtection="0"/>
    <xf numFmtId="173" fontId="14" fillId="0" borderId="0" applyFill="0" applyBorder="0" applyAlignment="0" applyProtection="0"/>
    <xf numFmtId="0" fontId="12" fillId="9" borderId="0" applyNumberFormat="0" applyBorder="0" applyAlignment="0" applyProtection="0"/>
    <xf numFmtId="0" fontId="21" fillId="11" borderId="0" applyNumberFormat="0" applyBorder="0" applyAlignment="0" applyProtection="0"/>
    <xf numFmtId="0" fontId="13" fillId="13" borderId="0" applyNumberFormat="0" applyBorder="0" applyAlignment="0" applyProtection="0"/>
    <xf numFmtId="0" fontId="13" fillId="5" borderId="0" applyNumberFormat="0" applyBorder="0" applyAlignment="0" applyProtection="0"/>
    <xf numFmtId="0" fontId="13" fillId="0" borderId="0"/>
    <xf numFmtId="0" fontId="18" fillId="0" borderId="0">
      <alignment vertical="top"/>
    </xf>
    <xf numFmtId="178" fontId="14" fillId="0" borderId="0" applyFont="0" applyFill="0" applyBorder="0" applyAlignment="0" applyProtection="0"/>
    <xf numFmtId="0" fontId="18" fillId="0" borderId="0">
      <alignment vertical="top"/>
    </xf>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0" fontId="13" fillId="16" borderId="2" applyNumberFormat="0" applyAlignment="0" applyProtection="0"/>
    <xf numFmtId="0" fontId="13" fillId="16" borderId="2" applyNumberFormat="0" applyAlignment="0" applyProtection="0"/>
    <xf numFmtId="0" fontId="13" fillId="0" borderId="0"/>
    <xf numFmtId="187" fontId="13" fillId="0" borderId="0" applyFill="0" applyBorder="0" applyAlignment="0" applyProtection="0"/>
    <xf numFmtId="187" fontId="13" fillId="0" borderId="0" applyFill="0" applyBorder="0" applyAlignment="0" applyProtection="0"/>
    <xf numFmtId="0" fontId="20" fillId="0" borderId="0" applyNumberFormat="0" applyFill="0" applyBorder="0" applyAlignment="0" applyProtection="0">
      <alignment vertical="top"/>
      <protection locked="0"/>
    </xf>
    <xf numFmtId="0" fontId="51" fillId="0" borderId="0"/>
    <xf numFmtId="0" fontId="14" fillId="0" borderId="0"/>
    <xf numFmtId="176" fontId="14" fillId="0" borderId="0" applyFont="0" applyFill="0" applyBorder="0" applyAlignment="0" applyProtection="0"/>
    <xf numFmtId="0" fontId="18" fillId="0" borderId="0">
      <alignment vertical="top"/>
    </xf>
    <xf numFmtId="0" fontId="13" fillId="0" borderId="0"/>
    <xf numFmtId="0" fontId="13" fillId="15" borderId="0" applyNumberFormat="0" applyBorder="0" applyAlignment="0" applyProtection="0"/>
    <xf numFmtId="0" fontId="13" fillId="6" borderId="0" applyNumberFormat="0" applyBorder="0" applyAlignment="0" applyProtection="0"/>
    <xf numFmtId="0" fontId="12" fillId="14" borderId="0" applyNumberFormat="0" applyBorder="0" applyAlignment="0" applyProtection="0"/>
    <xf numFmtId="0" fontId="13" fillId="6" borderId="0" applyNumberFormat="0" applyBorder="0" applyAlignment="0" applyProtection="0"/>
    <xf numFmtId="0" fontId="12" fillId="12" borderId="0" applyNumberFormat="0" applyBorder="0" applyAlignment="0" applyProtection="0"/>
    <xf numFmtId="187" fontId="13" fillId="0" borderId="0" applyFill="0" applyBorder="0" applyAlignment="0" applyProtection="0"/>
    <xf numFmtId="187" fontId="13" fillId="0" borderId="0" applyFill="0" applyBorder="0" applyAlignment="0" applyProtection="0"/>
    <xf numFmtId="0" fontId="23" fillId="0" borderId="0" applyNumberFormat="0" applyFill="0" applyBorder="0" applyAlignment="0" applyProtection="0">
      <alignment vertical="top"/>
      <protection locked="0"/>
    </xf>
    <xf numFmtId="188" fontId="13" fillId="0" borderId="0" applyFill="0" applyBorder="0" applyAlignment="0" applyProtection="0"/>
    <xf numFmtId="0" fontId="14" fillId="0" borderId="0"/>
    <xf numFmtId="188" fontId="13" fillId="0" borderId="0" applyFill="0" applyBorder="0" applyAlignment="0" applyProtection="0"/>
    <xf numFmtId="188" fontId="14" fillId="0" borderId="0" applyFill="0" applyBorder="0" applyAlignment="0" applyProtection="0"/>
    <xf numFmtId="0" fontId="51" fillId="0" borderId="0"/>
    <xf numFmtId="187" fontId="13" fillId="0" borderId="0" applyFill="0" applyBorder="0" applyAlignment="0" applyProtection="0"/>
    <xf numFmtId="0" fontId="13" fillId="0" borderId="0"/>
    <xf numFmtId="0" fontId="13" fillId="22" borderId="0" applyNumberFormat="0" applyBorder="0" applyAlignment="0" applyProtection="0"/>
    <xf numFmtId="0" fontId="51" fillId="0" borderId="0"/>
    <xf numFmtId="0" fontId="13" fillId="0" borderId="0" applyFont="0" applyFill="0" applyBorder="0" applyAlignment="0" applyProtection="0"/>
    <xf numFmtId="188" fontId="13" fillId="0" borderId="0" applyFill="0" applyBorder="0" applyAlignment="0" applyProtection="0"/>
    <xf numFmtId="0" fontId="18" fillId="0" borderId="0">
      <alignment vertical="top"/>
    </xf>
    <xf numFmtId="0" fontId="12" fillId="24" borderId="0" applyNumberFormat="0" applyBorder="0" applyAlignment="0" applyProtection="0"/>
    <xf numFmtId="0" fontId="14" fillId="0" borderId="0"/>
    <xf numFmtId="0" fontId="12" fillId="27" borderId="0" applyNumberFormat="0" applyBorder="0" applyAlignment="0" applyProtection="0"/>
    <xf numFmtId="0" fontId="13" fillId="29" borderId="0" applyNumberFormat="0" applyBorder="0" applyAlignment="0" applyProtection="0"/>
    <xf numFmtId="0" fontId="23" fillId="0" borderId="0" applyNumberFormat="0" applyFill="0" applyBorder="0" applyAlignment="0" applyProtection="0">
      <alignment vertical="top"/>
      <protection locked="0"/>
    </xf>
    <xf numFmtId="170" fontId="14" fillId="0" borderId="0" applyFont="0" applyFill="0" applyBorder="0" applyAlignment="0" applyProtection="0"/>
    <xf numFmtId="0" fontId="51" fillId="0" borderId="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0" fontId="23" fillId="0" borderId="0" applyNumberFormat="0" applyFill="0" applyBorder="0" applyAlignment="0" applyProtection="0">
      <alignment vertical="top"/>
      <protection locked="0"/>
    </xf>
    <xf numFmtId="9" fontId="18" fillId="0" borderId="0" applyFont="0" applyFill="0" applyBorder="0" applyAlignment="0" applyProtection="0"/>
    <xf numFmtId="0" fontId="51" fillId="0" borderId="0"/>
    <xf numFmtId="187" fontId="13" fillId="0" borderId="0" applyFill="0" applyBorder="0" applyAlignment="0" applyProtection="0"/>
    <xf numFmtId="9" fontId="14" fillId="0" borderId="0" applyFont="0" applyFill="0" applyBorder="0" applyAlignment="0" applyProtection="0"/>
    <xf numFmtId="0" fontId="14" fillId="0" borderId="0"/>
    <xf numFmtId="9" fontId="14" fillId="0" borderId="0" applyFill="0" applyBorder="0" applyAlignment="0" applyProtection="0"/>
    <xf numFmtId="0" fontId="13" fillId="11" borderId="0" applyNumberFormat="0" applyBorder="0" applyAlignment="0" applyProtection="0"/>
    <xf numFmtId="9" fontId="14" fillId="0" borderId="0" applyFill="0" applyBorder="0" applyAlignment="0" applyProtection="0"/>
    <xf numFmtId="0" fontId="12" fillId="37" borderId="0" applyNumberFormat="0" applyBorder="0" applyAlignment="0" applyProtection="0"/>
    <xf numFmtId="0" fontId="14" fillId="0" borderId="0"/>
    <xf numFmtId="0" fontId="13" fillId="40" borderId="0" applyNumberFormat="0" applyBorder="0" applyAlignment="0" applyProtection="0"/>
    <xf numFmtId="0" fontId="18" fillId="0" borderId="0">
      <alignment vertical="top"/>
    </xf>
    <xf numFmtId="0" fontId="12" fillId="8" borderId="0" applyNumberFormat="0" applyBorder="0" applyAlignment="0" applyProtection="0"/>
    <xf numFmtId="0" fontId="12" fillId="24" borderId="0" applyNumberFormat="0" applyBorder="0" applyAlignment="0" applyProtection="0"/>
    <xf numFmtId="0" fontId="18" fillId="0" borderId="0">
      <alignment vertical="top"/>
    </xf>
    <xf numFmtId="0" fontId="18" fillId="0" borderId="0">
      <alignment vertical="top"/>
    </xf>
    <xf numFmtId="0" fontId="34" fillId="27" borderId="0"/>
    <xf numFmtId="0" fontId="18" fillId="0" borderId="0">
      <alignment vertical="top"/>
    </xf>
    <xf numFmtId="0" fontId="13" fillId="18" borderId="0" applyNumberFormat="0" applyBorder="0" applyAlignment="0" applyProtection="0"/>
    <xf numFmtId="0" fontId="18" fillId="0" borderId="0">
      <alignment vertical="top"/>
    </xf>
    <xf numFmtId="0" fontId="18" fillId="0" borderId="0">
      <alignment vertical="top"/>
    </xf>
    <xf numFmtId="0" fontId="18" fillId="0" borderId="0">
      <alignment vertical="top"/>
    </xf>
    <xf numFmtId="181" fontId="13" fillId="0" borderId="0"/>
    <xf numFmtId="0" fontId="22" fillId="29" borderId="6" applyNumberFormat="0" applyAlignment="0" applyProtection="0"/>
    <xf numFmtId="0" fontId="13" fillId="16" borderId="2" applyNumberFormat="0" applyAlignment="0" applyProtection="0"/>
    <xf numFmtId="0" fontId="18" fillId="0" borderId="0">
      <alignment vertical="top"/>
    </xf>
    <xf numFmtId="0" fontId="13" fillId="30" borderId="0" applyNumberFormat="0" applyBorder="0" applyAlignment="0" applyProtection="0"/>
    <xf numFmtId="0" fontId="18" fillId="0" borderId="0">
      <alignment vertical="top"/>
    </xf>
    <xf numFmtId="0" fontId="18" fillId="0" borderId="0">
      <alignment vertical="top"/>
    </xf>
    <xf numFmtId="0" fontId="13" fillId="0" borderId="0"/>
    <xf numFmtId="0" fontId="13" fillId="0" borderId="0"/>
    <xf numFmtId="0" fontId="18" fillId="0" borderId="0">
      <alignment vertical="top"/>
    </xf>
    <xf numFmtId="0" fontId="13" fillId="16" borderId="2" applyNumberFormat="0" applyAlignment="0" applyProtection="0"/>
    <xf numFmtId="0" fontId="13" fillId="32" borderId="0" applyNumberFormat="0" applyBorder="0" applyAlignment="0" applyProtection="0"/>
    <xf numFmtId="188" fontId="13" fillId="0" borderId="0" applyFill="0" applyBorder="0" applyAlignment="0" applyProtection="0"/>
    <xf numFmtId="0" fontId="18" fillId="0" borderId="0">
      <alignment vertical="top"/>
    </xf>
    <xf numFmtId="0" fontId="18" fillId="0" borderId="0">
      <alignment vertical="top"/>
    </xf>
    <xf numFmtId="0" fontId="18" fillId="0" borderId="0">
      <alignment vertical="top"/>
    </xf>
    <xf numFmtId="0" fontId="36" fillId="0" borderId="10" applyNumberFormat="0" applyFill="0" applyAlignment="0" applyProtection="0"/>
    <xf numFmtId="0" fontId="18" fillId="0" borderId="0">
      <alignment vertical="top"/>
    </xf>
    <xf numFmtId="201" fontId="37" fillId="0" borderId="0">
      <alignment vertical="center"/>
    </xf>
    <xf numFmtId="0" fontId="18" fillId="0" borderId="0">
      <alignment vertical="top"/>
    </xf>
    <xf numFmtId="0" fontId="18" fillId="0" borderId="0">
      <alignment vertical="top"/>
    </xf>
    <xf numFmtId="0" fontId="12" fillId="4" borderId="0" applyNumberFormat="0" applyBorder="0" applyAlignment="0" applyProtection="0"/>
    <xf numFmtId="0" fontId="18" fillId="0" borderId="0">
      <alignment vertical="top"/>
    </xf>
    <xf numFmtId="0" fontId="18" fillId="0" borderId="0">
      <alignment vertical="top"/>
    </xf>
    <xf numFmtId="0" fontId="12" fillId="14" borderId="0" applyNumberFormat="0" applyBorder="0" applyAlignment="0" applyProtection="0"/>
    <xf numFmtId="0" fontId="18" fillId="0" borderId="0">
      <alignment vertical="top"/>
    </xf>
    <xf numFmtId="0" fontId="38" fillId="0" borderId="11" applyNumberFormat="0" applyFill="0" applyAlignment="0" applyProtection="0"/>
    <xf numFmtId="0" fontId="18" fillId="0" borderId="0">
      <alignment vertical="top"/>
    </xf>
    <xf numFmtId="0" fontId="13" fillId="29" borderId="0" applyNumberFormat="0" applyBorder="0" applyAlignment="0" applyProtection="0"/>
    <xf numFmtId="0" fontId="18" fillId="0" borderId="0">
      <alignment vertical="top"/>
    </xf>
    <xf numFmtId="0" fontId="12" fillId="35" borderId="0" applyNumberFormat="0" applyBorder="0" applyAlignment="0" applyProtection="0"/>
    <xf numFmtId="0" fontId="14" fillId="0" borderId="0"/>
    <xf numFmtId="0" fontId="14" fillId="0" borderId="0"/>
    <xf numFmtId="0" fontId="12" fillId="19" borderId="0" applyNumberFormat="0" applyBorder="0" applyAlignment="0" applyProtection="0"/>
    <xf numFmtId="187" fontId="13" fillId="0" borderId="0" applyFill="0" applyBorder="0" applyAlignment="0" applyProtection="0"/>
    <xf numFmtId="0" fontId="14" fillId="0" borderId="0"/>
    <xf numFmtId="0" fontId="13" fillId="7" borderId="0" applyNumberFormat="0" applyBorder="0" applyAlignment="0" applyProtection="0"/>
    <xf numFmtId="0" fontId="14" fillId="0" borderId="0"/>
    <xf numFmtId="198" fontId="14" fillId="0" borderId="0" applyFill="0" applyBorder="0" applyAlignment="0" applyProtection="0"/>
    <xf numFmtId="0" fontId="14" fillId="0" borderId="0"/>
    <xf numFmtId="0" fontId="13" fillId="16" borderId="2" applyNumberFormat="0" applyAlignment="0" applyProtection="0"/>
    <xf numFmtId="0" fontId="13" fillId="16" borderId="2" applyNumberFormat="0" applyAlignment="0" applyProtection="0"/>
    <xf numFmtId="0" fontId="14" fillId="0" borderId="0"/>
    <xf numFmtId="184" fontId="14" fillId="0" borderId="0" applyFill="0" applyBorder="0" applyAlignment="0" applyProtection="0"/>
    <xf numFmtId="0" fontId="14" fillId="0" borderId="0"/>
    <xf numFmtId="0" fontId="14" fillId="0" borderId="0"/>
    <xf numFmtId="0" fontId="18" fillId="0" borderId="0">
      <alignment vertical="top"/>
    </xf>
    <xf numFmtId="0" fontId="18" fillId="0" borderId="0">
      <alignment vertical="top"/>
    </xf>
    <xf numFmtId="188" fontId="13" fillId="0" borderId="0" applyFill="0" applyBorder="0" applyAlignment="0" applyProtection="0"/>
    <xf numFmtId="0" fontId="18" fillId="0" borderId="0">
      <alignment vertical="top"/>
    </xf>
    <xf numFmtId="0" fontId="17" fillId="0" borderId="0" applyNumberFormat="0" applyFill="0" applyBorder="0" applyAlignment="0" applyProtection="0"/>
    <xf numFmtId="0" fontId="14" fillId="0" borderId="0"/>
    <xf numFmtId="0" fontId="14" fillId="0" borderId="0"/>
    <xf numFmtId="0" fontId="12" fillId="19" borderId="0" applyNumberFormat="0" applyBorder="0" applyAlignment="0" applyProtection="0"/>
    <xf numFmtId="187" fontId="13" fillId="0" borderId="0" applyFill="0" applyBorder="0" applyAlignment="0" applyProtection="0"/>
    <xf numFmtId="0" fontId="14" fillId="0" borderId="0"/>
    <xf numFmtId="0" fontId="51" fillId="0" borderId="0"/>
    <xf numFmtId="0" fontId="12" fillId="48" borderId="0" applyNumberFormat="0" applyBorder="0" applyAlignment="0" applyProtection="0"/>
    <xf numFmtId="0" fontId="13" fillId="46" borderId="0" applyNumberFormat="0" applyBorder="0" applyAlignment="0" applyProtection="0"/>
    <xf numFmtId="0" fontId="51" fillId="0" borderId="0"/>
    <xf numFmtId="0" fontId="12" fillId="33" borderId="0" applyNumberFormat="0" applyBorder="0" applyAlignment="0" applyProtection="0"/>
    <xf numFmtId="0" fontId="13" fillId="46" borderId="0" applyNumberFormat="0" applyBorder="0" applyAlignment="0" applyProtection="0"/>
    <xf numFmtId="0" fontId="51" fillId="0" borderId="0"/>
    <xf numFmtId="0" fontId="12" fillId="3" borderId="0" applyNumberFormat="0" applyBorder="0" applyAlignment="0" applyProtection="0"/>
    <xf numFmtId="182" fontId="14" fillId="0" borderId="0">
      <alignment horizontal="left" vertical="center" wrapText="1" indent="2"/>
    </xf>
    <xf numFmtId="0" fontId="12" fillId="44"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2" borderId="0" applyNumberFormat="0" applyBorder="0" applyAlignment="0" applyProtection="0"/>
    <xf numFmtId="0" fontId="51" fillId="0" borderId="0"/>
    <xf numFmtId="169" fontId="14" fillId="0" borderId="0" applyFont="0" applyFill="0" applyBorder="0" applyAlignment="0" applyProtection="0"/>
    <xf numFmtId="0" fontId="12" fillId="51" borderId="0" applyNumberFormat="0" applyBorder="0" applyAlignment="0" applyProtection="0"/>
    <xf numFmtId="0" fontId="13" fillId="42" borderId="0" applyNumberFormat="0" applyBorder="0" applyAlignment="0" applyProtection="0"/>
    <xf numFmtId="0" fontId="12" fillId="18" borderId="0" applyNumberFormat="0" applyBorder="0" applyAlignment="0" applyProtection="0"/>
    <xf numFmtId="0" fontId="13" fillId="42" borderId="0" applyNumberFormat="0" applyBorder="0" applyAlignment="0" applyProtection="0"/>
    <xf numFmtId="0" fontId="13" fillId="16" borderId="2" applyNumberFormat="0" applyAlignment="0" applyProtection="0"/>
    <xf numFmtId="0" fontId="13" fillId="7" borderId="0" applyNumberFormat="0" applyBorder="0" applyAlignment="0" applyProtection="0"/>
    <xf numFmtId="0" fontId="21" fillId="42" borderId="0"/>
    <xf numFmtId="0" fontId="13" fillId="42" borderId="0" applyNumberFormat="0" applyBorder="0" applyAlignment="0" applyProtection="0"/>
    <xf numFmtId="0" fontId="13" fillId="16" borderId="2" applyNumberFormat="0" applyAlignment="0" applyProtection="0"/>
    <xf numFmtId="0" fontId="13" fillId="7"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50" borderId="0" applyNumberFormat="0" applyBorder="0" applyAlignment="0" applyProtection="0"/>
    <xf numFmtId="0" fontId="12" fillId="19" borderId="0" applyNumberFormat="0" applyBorder="0" applyAlignment="0" applyProtection="0"/>
    <xf numFmtId="0" fontId="27" fillId="52" borderId="6"/>
    <xf numFmtId="0" fontId="13" fillId="50" borderId="0" applyNumberFormat="0" applyBorder="0" applyAlignment="0" applyProtection="0"/>
    <xf numFmtId="0" fontId="12" fillId="23" borderId="0" applyNumberFormat="0" applyBorder="0" applyAlignment="0" applyProtection="0"/>
    <xf numFmtId="186" fontId="14" fillId="0" borderId="0" applyFill="0" applyBorder="0" applyAlignment="0" applyProtection="0"/>
    <xf numFmtId="0" fontId="13" fillId="50" borderId="0" applyNumberFormat="0" applyBorder="0" applyAlignment="0" applyProtection="0"/>
    <xf numFmtId="169" fontId="14" fillId="0" borderId="0" applyFont="0" applyFill="0" applyBorder="0" applyAlignment="0" applyProtection="0"/>
    <xf numFmtId="170" fontId="14" fillId="0" borderId="0" applyFont="0" applyFill="0" applyBorder="0" applyAlignment="0" applyProtection="0"/>
    <xf numFmtId="186" fontId="14" fillId="0" borderId="0" applyFill="0" applyBorder="0" applyAlignment="0" applyProtection="0"/>
    <xf numFmtId="0" fontId="13" fillId="50" borderId="0" applyNumberFormat="0" applyBorder="0" applyAlignment="0" applyProtection="0"/>
    <xf numFmtId="186" fontId="14" fillId="0" borderId="0" applyFill="0" applyBorder="0" applyAlignment="0" applyProtection="0"/>
    <xf numFmtId="0" fontId="13" fillId="47" borderId="0" applyNumberFormat="0" applyBorder="0" applyAlignment="0" applyProtection="0"/>
    <xf numFmtId="0" fontId="12" fillId="45" borderId="0" applyNumberFormat="0" applyBorder="0" applyAlignment="0" applyProtection="0"/>
    <xf numFmtId="0" fontId="13" fillId="47" borderId="0" applyNumberFormat="0" applyBorder="0" applyAlignment="0" applyProtection="0"/>
    <xf numFmtId="0" fontId="12" fillId="49"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53" borderId="0" applyNumberFormat="0" applyBorder="0" applyAlignment="0" applyProtection="0"/>
    <xf numFmtId="0" fontId="38" fillId="0" borderId="11"/>
    <xf numFmtId="0" fontId="13" fillId="31" borderId="0" applyNumberFormat="0" applyBorder="0" applyAlignment="0" applyProtection="0"/>
    <xf numFmtId="0" fontId="14" fillId="0" borderId="0"/>
    <xf numFmtId="0" fontId="13" fillId="17" borderId="0" applyNumberFormat="0" applyBorder="0" applyAlignment="0" applyProtection="0"/>
    <xf numFmtId="193" fontId="14" fillId="0" borderId="0" applyFont="0" applyFill="0" applyBorder="0" applyAlignment="0" applyProtection="0"/>
    <xf numFmtId="0" fontId="35" fillId="0" borderId="0" applyNumberFormat="0" applyFill="0" applyBorder="0" applyAlignment="0" applyProtection="0"/>
    <xf numFmtId="0" fontId="14" fillId="0" borderId="0"/>
    <xf numFmtId="0" fontId="13" fillId="6" borderId="0" applyNumberFormat="0" applyBorder="0" applyAlignment="0" applyProtection="0"/>
    <xf numFmtId="0" fontId="14" fillId="0" borderId="0"/>
    <xf numFmtId="0" fontId="13" fillId="54" borderId="0" applyNumberFormat="0" applyBorder="0" applyAlignment="0" applyProtection="0"/>
    <xf numFmtId="0" fontId="13" fillId="0" borderId="0"/>
    <xf numFmtId="0" fontId="13" fillId="55" borderId="0" applyNumberFormat="0" applyBorder="0" applyAlignment="0" applyProtection="0"/>
    <xf numFmtId="0" fontId="13" fillId="0" borderId="0"/>
    <xf numFmtId="0" fontId="13" fillId="56" borderId="0" applyNumberFormat="0" applyBorder="0" applyAlignment="0" applyProtection="0"/>
    <xf numFmtId="0" fontId="13" fillId="0" borderId="0"/>
    <xf numFmtId="0" fontId="13" fillId="57" borderId="0" applyNumberFormat="0" applyBorder="0" applyAlignment="0" applyProtection="0"/>
    <xf numFmtId="188" fontId="13" fillId="0" borderId="0" applyFill="0" applyBorder="0" applyAlignment="0" applyProtection="0"/>
    <xf numFmtId="0" fontId="13" fillId="32" borderId="0" applyNumberFormat="0" applyBorder="0" applyAlignment="0" applyProtection="0"/>
    <xf numFmtId="188" fontId="13" fillId="0" borderId="0" applyFill="0" applyBorder="0" applyAlignment="0" applyProtection="0"/>
    <xf numFmtId="0" fontId="13" fillId="32" borderId="0" applyNumberFormat="0" applyBorder="0" applyAlignment="0" applyProtection="0"/>
    <xf numFmtId="188" fontId="13" fillId="0" borderId="0" applyFill="0" applyBorder="0" applyAlignment="0" applyProtection="0"/>
    <xf numFmtId="0" fontId="13" fillId="32"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182" fontId="14" fillId="0" borderId="0">
      <alignment horizontal="left" vertical="center" wrapText="1" indent="2"/>
    </xf>
    <xf numFmtId="0" fontId="13" fillId="16" borderId="2" applyNumberFormat="0" applyAlignment="0" applyProtection="0"/>
    <xf numFmtId="0" fontId="13" fillId="18" borderId="0" applyNumberFormat="0" applyBorder="0" applyAlignment="0" applyProtection="0"/>
    <xf numFmtId="182" fontId="14" fillId="0" borderId="0">
      <alignment horizontal="left" vertical="center" wrapText="1" indent="2"/>
    </xf>
    <xf numFmtId="0" fontId="13" fillId="18" borderId="0" applyNumberFormat="0" applyBorder="0" applyAlignment="0" applyProtection="0"/>
    <xf numFmtId="0" fontId="13" fillId="18" borderId="0" applyNumberFormat="0" applyBorder="0" applyAlignment="0" applyProtection="0"/>
    <xf numFmtId="0" fontId="13" fillId="16" borderId="2" applyNumberFormat="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4" borderId="0" applyNumberFormat="0" applyBorder="0" applyAlignment="0" applyProtection="0"/>
    <xf numFmtId="186" fontId="14" fillId="0" borderId="0" applyFill="0" applyBorder="0" applyAlignment="0" applyProtection="0"/>
    <xf numFmtId="0" fontId="13" fillId="34" borderId="0" applyNumberFormat="0" applyBorder="0" applyAlignment="0" applyProtection="0"/>
    <xf numFmtId="186" fontId="14" fillId="0" borderId="0" applyFill="0" applyBorder="0" applyAlignment="0" applyProtection="0"/>
    <xf numFmtId="0" fontId="13" fillId="34" borderId="0" applyNumberFormat="0" applyBorder="0" applyAlignment="0" applyProtection="0"/>
    <xf numFmtId="186" fontId="14" fillId="0" borderId="0" applyFill="0" applyBorder="0" applyAlignment="0" applyProtection="0"/>
    <xf numFmtId="0" fontId="13" fillId="34" borderId="0" applyNumberFormat="0" applyBorder="0" applyAlignment="0" applyProtection="0"/>
    <xf numFmtId="186" fontId="14" fillId="0" borderId="0" applyFill="0" applyBorder="0" applyAlignment="0" applyProtection="0"/>
    <xf numFmtId="0" fontId="13" fillId="13"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43" borderId="0" applyNumberFormat="0" applyBorder="0" applyAlignment="0" applyProtection="0"/>
    <xf numFmtId="5" fontId="13" fillId="0" borderId="0" applyFont="0" applyFill="0" applyBorder="0" applyAlignment="0" applyProtection="0"/>
    <xf numFmtId="0" fontId="13" fillId="30" borderId="0"/>
    <xf numFmtId="0" fontId="13" fillId="3" borderId="0" applyNumberFormat="0" applyBorder="0" applyAlignment="0" applyProtection="0"/>
    <xf numFmtId="5" fontId="13" fillId="0" borderId="0" applyFont="0" applyFill="0" applyBorder="0" applyAlignment="0" applyProtection="0"/>
    <xf numFmtId="0" fontId="13" fillId="18" borderId="0"/>
    <xf numFmtId="0" fontId="13" fillId="51" borderId="0" applyNumberFormat="0" applyBorder="0" applyAlignment="0" applyProtection="0"/>
    <xf numFmtId="0" fontId="13" fillId="18" borderId="0" applyNumberFormat="0" applyBorder="0" applyAlignment="0" applyProtection="0"/>
    <xf numFmtId="0" fontId="13" fillId="54" borderId="0" applyNumberFormat="0" applyBorder="0" applyAlignment="0" applyProtection="0"/>
    <xf numFmtId="0" fontId="13" fillId="55" borderId="0" applyNumberFormat="0" applyBorder="0" applyAlignment="0" applyProtection="0"/>
    <xf numFmtId="0" fontId="13" fillId="32" borderId="0" applyNumberFormat="0" applyBorder="0" applyAlignment="0" applyProtection="0"/>
    <xf numFmtId="0" fontId="13" fillId="58" borderId="0" applyNumberFormat="0" applyBorder="0" applyAlignment="0" applyProtection="0"/>
    <xf numFmtId="0" fontId="13" fillId="34" borderId="0" applyNumberFormat="0" applyBorder="0" applyAlignment="0" applyProtection="0"/>
    <xf numFmtId="0" fontId="12" fillId="8" borderId="0" applyNumberFormat="0" applyBorder="0" applyAlignment="0" applyProtection="0"/>
    <xf numFmtId="187" fontId="13" fillId="0" borderId="0" applyFill="0" applyBorder="0" applyAlignment="0" applyProtection="0"/>
    <xf numFmtId="187" fontId="13" fillId="0" borderId="0" applyFill="0" applyBorder="0" applyAlignment="0" applyProtection="0"/>
    <xf numFmtId="0" fontId="12" fillId="8" borderId="0" applyNumberFormat="0" applyBorder="0" applyAlignment="0" applyProtection="0"/>
    <xf numFmtId="187" fontId="13" fillId="0" borderId="0" applyFill="0" applyBorder="0" applyAlignment="0" applyProtection="0"/>
    <xf numFmtId="187" fontId="13" fillId="0" borderId="0" applyFill="0" applyBorder="0" applyAlignment="0" applyProtection="0"/>
    <xf numFmtId="0" fontId="12" fillId="48" borderId="0" applyNumberFormat="0" applyBorder="0" applyAlignment="0" applyProtection="0"/>
    <xf numFmtId="0" fontId="12" fillId="30" borderId="0" applyNumberFormat="0" applyBorder="0" applyAlignment="0" applyProtection="0"/>
    <xf numFmtId="0" fontId="14" fillId="0" borderId="0"/>
    <xf numFmtId="0" fontId="14" fillId="0" borderId="0"/>
    <xf numFmtId="0" fontId="13" fillId="36" borderId="0" applyNumberFormat="0" applyBorder="0" applyAlignment="0" applyProtection="0"/>
    <xf numFmtId="187" fontId="13" fillId="0" borderId="0" applyFill="0" applyBorder="0" applyAlignment="0" applyProtection="0"/>
    <xf numFmtId="187" fontId="13" fillId="0" borderId="0" applyFill="0" applyBorder="0" applyAlignment="0" applyProtection="0"/>
    <xf numFmtId="0" fontId="39" fillId="0" borderId="0" applyNumberFormat="0" applyFill="0" applyBorder="0" applyAlignment="0" applyProtection="0"/>
    <xf numFmtId="0" fontId="12" fillId="27" borderId="0" applyNumberFormat="0" applyBorder="0" applyAlignment="0" applyProtection="0"/>
    <xf numFmtId="0" fontId="12" fillId="4" borderId="0" applyNumberFormat="0" applyBorder="0" applyAlignment="0" applyProtection="0"/>
    <xf numFmtId="0" fontId="12" fillId="18" borderId="0" applyNumberFormat="0" applyBorder="0" applyAlignment="0" applyProtection="0"/>
    <xf numFmtId="0" fontId="12" fillId="4" borderId="0" applyNumberFormat="0" applyBorder="0" applyAlignment="0" applyProtection="0"/>
    <xf numFmtId="0" fontId="12" fillId="21"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4" borderId="0" applyNumberFormat="0" applyBorder="0" applyAlignment="0" applyProtection="0"/>
    <xf numFmtId="0" fontId="12" fillId="49" borderId="0" applyNumberFormat="0" applyBorder="0" applyAlignment="0" applyProtection="0"/>
    <xf numFmtId="0" fontId="12" fillId="14" borderId="0" applyNumberFormat="0" applyBorder="0" applyAlignment="0" applyProtection="0"/>
    <xf numFmtId="0" fontId="51" fillId="0" borderId="0"/>
    <xf numFmtId="0" fontId="12" fillId="2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41" borderId="0" applyNumberFormat="0" applyBorder="0" applyAlignment="0" applyProtection="0"/>
    <xf numFmtId="0" fontId="12" fillId="62" borderId="0" applyNumberFormat="0" applyBorder="0" applyAlignment="0" applyProtection="0"/>
    <xf numFmtId="0" fontId="12" fillId="60" borderId="0" applyNumberFormat="0" applyBorder="0" applyAlignment="0" applyProtection="0"/>
    <xf numFmtId="0" fontId="31" fillId="0" borderId="0"/>
    <xf numFmtId="0" fontId="12" fillId="37" borderId="0" applyNumberFormat="0" applyBorder="0" applyAlignment="0" applyProtection="0"/>
    <xf numFmtId="0" fontId="12" fillId="12" borderId="0" applyNumberFormat="0" applyBorder="0" applyAlignment="0" applyProtection="0"/>
    <xf numFmtId="0" fontId="12" fillId="23" borderId="0" applyNumberFormat="0" applyBorder="0" applyAlignment="0" applyProtection="0"/>
    <xf numFmtId="0" fontId="12" fillId="61" borderId="0" applyNumberFormat="0" applyBorder="0" applyAlignment="0" applyProtection="0"/>
    <xf numFmtId="0" fontId="21" fillId="42" borderId="0" applyNumberFormat="0" applyBorder="0" applyAlignment="0" applyProtection="0"/>
    <xf numFmtId="0" fontId="26" fillId="17" borderId="0" applyNumberFormat="0" applyBorder="0" applyAlignment="0" applyProtection="0"/>
    <xf numFmtId="0" fontId="12" fillId="19" borderId="0" applyNumberFormat="0" applyBorder="0" applyAlignment="0" applyProtection="0"/>
    <xf numFmtId="187" fontId="13" fillId="0" borderId="0" applyFill="0" applyBorder="0" applyAlignment="0" applyProtection="0"/>
    <xf numFmtId="0" fontId="27" fillId="26" borderId="3" applyNumberFormat="0" applyAlignment="0" applyProtection="0"/>
    <xf numFmtId="184" fontId="14" fillId="0" borderId="0" applyFill="0" applyBorder="0" applyAlignment="0" applyProtection="0"/>
    <xf numFmtId="0" fontId="13" fillId="16" borderId="0" applyNumberFormat="0" applyBorder="0" applyAlignment="0" applyProtection="0"/>
    <xf numFmtId="0" fontId="27" fillId="26" borderId="3" applyNumberFormat="0" applyAlignment="0" applyProtection="0"/>
    <xf numFmtId="0" fontId="13" fillId="16" borderId="0" applyNumberFormat="0" applyBorder="0" applyAlignment="0" applyProtection="0"/>
    <xf numFmtId="0" fontId="27" fillId="59" borderId="6" applyNumberFormat="0" applyAlignment="0" applyProtection="0"/>
    <xf numFmtId="0" fontId="12" fillId="21" borderId="0" applyNumberFormat="0" applyBorder="0" applyAlignment="0" applyProtection="0"/>
    <xf numFmtId="0" fontId="27" fillId="25" borderId="6" applyNumberFormat="0" applyAlignment="0" applyProtection="0"/>
    <xf numFmtId="0" fontId="25" fillId="21" borderId="5" applyNumberFormat="0" applyAlignment="0" applyProtection="0"/>
    <xf numFmtId="0" fontId="28" fillId="26" borderId="3" applyNumberFormat="0" applyAlignment="0" applyProtection="0"/>
    <xf numFmtId="4" fontId="24" fillId="0" borderId="4">
      <alignment horizontal="center"/>
    </xf>
    <xf numFmtId="0" fontId="12" fillId="8" borderId="0" applyNumberFormat="0" applyBorder="0" applyAlignment="0" applyProtection="0"/>
    <xf numFmtId="176" fontId="14" fillId="0" borderId="0" applyFont="0" applyFill="0" applyBorder="0" applyAlignment="0" applyProtection="0"/>
    <xf numFmtId="0" fontId="25" fillId="63" borderId="12" applyNumberFormat="0" applyAlignment="0" applyProtection="0"/>
    <xf numFmtId="0" fontId="13" fillId="21" borderId="0" applyNumberFormat="0" applyBorder="0" applyAlignment="0" applyProtection="0"/>
    <xf numFmtId="5" fontId="13" fillId="0" borderId="0" applyFont="0" applyFill="0" applyBorder="0" applyAlignment="0" applyProtection="0"/>
    <xf numFmtId="0" fontId="38" fillId="0" borderId="11" applyNumberFormat="0" applyFill="0" applyAlignment="0" applyProtection="0"/>
    <xf numFmtId="184" fontId="14" fillId="0" borderId="0" applyFill="0" applyBorder="0" applyAlignment="0" applyProtection="0"/>
    <xf numFmtId="0" fontId="12" fillId="23" borderId="0"/>
    <xf numFmtId="188" fontId="13" fillId="0" borderId="0" applyFill="0" applyBorder="0" applyAlignment="0" applyProtection="0"/>
    <xf numFmtId="0" fontId="25" fillId="21" borderId="5" applyNumberFormat="0" applyAlignment="0" applyProtection="0"/>
    <xf numFmtId="188" fontId="13" fillId="0" borderId="0" applyFill="0" applyBorder="0" applyAlignment="0" applyProtection="0"/>
    <xf numFmtId="0" fontId="25" fillId="21" borderId="5" applyNumberFormat="0" applyAlignment="0" applyProtection="0"/>
    <xf numFmtId="184" fontId="14" fillId="0" borderId="0" applyFill="0" applyBorder="0" applyAlignment="0" applyProtection="0"/>
    <xf numFmtId="0" fontId="12" fillId="61" borderId="0"/>
    <xf numFmtId="0" fontId="25" fillId="7" borderId="12" applyNumberFormat="0" applyAlignment="0" applyProtection="0"/>
    <xf numFmtId="170" fontId="14" fillId="0" borderId="0" applyFont="0" applyFill="0" applyBorder="0" applyAlignment="0" applyProtection="0"/>
    <xf numFmtId="0" fontId="14" fillId="0" borderId="0" applyFill="0" applyBorder="0" applyAlignment="0" applyProtection="0"/>
    <xf numFmtId="0" fontId="13" fillId="16" borderId="2" applyNumberFormat="0" applyAlignment="0" applyProtection="0"/>
    <xf numFmtId="0" fontId="13" fillId="16" borderId="2" applyNumberFormat="0" applyAlignment="0" applyProtection="0"/>
    <xf numFmtId="170" fontId="14" fillId="0" borderId="0" applyFont="0" applyFill="0" applyBorder="0" applyAlignment="0" applyProtection="0"/>
    <xf numFmtId="9" fontId="14" fillId="0" borderId="0" applyFill="0" applyBorder="0" applyAlignment="0" applyProtection="0"/>
    <xf numFmtId="3" fontId="41" fillId="0" borderId="0" applyFont="0" applyFill="0" applyBorder="0" applyAlignment="0" applyProtection="0"/>
    <xf numFmtId="44" fontId="14" fillId="0" borderId="0" applyFont="0" applyFill="0" applyBorder="0" applyAlignment="0" applyProtection="0"/>
    <xf numFmtId="167" fontId="14" fillId="0" borderId="0" applyFill="0" applyBorder="0" applyAlignment="0" applyProtection="0"/>
    <xf numFmtId="167" fontId="14" fillId="0" borderId="0" applyFill="0" applyBorder="0" applyAlignment="0" applyProtection="0"/>
    <xf numFmtId="0" fontId="41" fillId="0" borderId="0" applyFont="0" applyFill="0" applyBorder="0" applyAlignment="0" applyProtection="0"/>
    <xf numFmtId="0" fontId="37" fillId="0" borderId="0"/>
    <xf numFmtId="0" fontId="19" fillId="6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67" borderId="0" applyNumberFormat="0" applyBorder="0" applyAlignment="0" applyProtection="0"/>
    <xf numFmtId="0" fontId="19" fillId="68" borderId="0" applyNumberFormat="0" applyBorder="0" applyAlignment="0" applyProtection="0"/>
    <xf numFmtId="0" fontId="19" fillId="69" borderId="0" applyNumberFormat="0" applyBorder="0" applyAlignment="0" applyProtection="0"/>
    <xf numFmtId="0" fontId="19" fillId="69" borderId="0" applyNumberFormat="0" applyBorder="0" applyAlignment="0" applyProtection="0"/>
    <xf numFmtId="0" fontId="13" fillId="16" borderId="2" applyNumberFormat="0" applyAlignment="0" applyProtection="0"/>
    <xf numFmtId="0" fontId="13" fillId="64" borderId="0" applyNumberFormat="0" applyBorder="0" applyAlignment="0" applyProtection="0"/>
    <xf numFmtId="188" fontId="13" fillId="0" borderId="0" applyFill="0" applyBorder="0" applyAlignment="0" applyProtection="0"/>
    <xf numFmtId="188" fontId="13" fillId="0" borderId="0" applyFill="0" applyBorder="0" applyAlignment="0" applyProtection="0"/>
    <xf numFmtId="0" fontId="13" fillId="64" borderId="0" applyNumberFormat="0" applyBorder="0" applyAlignment="0" applyProtection="0"/>
    <xf numFmtId="188" fontId="13" fillId="0" borderId="0" applyFill="0" applyBorder="0" applyAlignment="0" applyProtection="0"/>
    <xf numFmtId="188" fontId="13" fillId="0" borderId="0" applyFill="0" applyBorder="0" applyAlignment="0" applyProtection="0"/>
    <xf numFmtId="0" fontId="12" fillId="4" borderId="0" applyNumberFormat="0" applyBorder="0" applyAlignment="0" applyProtection="0"/>
    <xf numFmtId="0" fontId="12" fillId="44" borderId="0" applyNumberFormat="0" applyBorder="0" applyAlignment="0" applyProtection="0"/>
    <xf numFmtId="0" fontId="13" fillId="7" borderId="0" applyNumberFormat="0" applyBorder="0" applyAlignment="0" applyProtection="0"/>
    <xf numFmtId="188" fontId="13" fillId="0" borderId="0" applyFill="0" applyBorder="0" applyAlignment="0" applyProtection="0"/>
    <xf numFmtId="171" fontId="14" fillId="0" borderId="0" applyFont="0" applyFill="0" applyBorder="0" applyAlignment="0" applyProtection="0"/>
    <xf numFmtId="188" fontId="13" fillId="0" borderId="0" applyFill="0" applyBorder="0" applyAlignment="0" applyProtection="0"/>
    <xf numFmtId="0" fontId="12" fillId="8" borderId="0" applyNumberFormat="0" applyBorder="0" applyAlignment="0" applyProtection="0"/>
    <xf numFmtId="0" fontId="14" fillId="0" borderId="0"/>
    <xf numFmtId="176" fontId="14" fillId="0" borderId="0" applyFont="0" applyFill="0" applyBorder="0" applyAlignment="0" applyProtection="0"/>
    <xf numFmtId="176" fontId="14" fillId="0" borderId="0" applyFon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188" fontId="13" fillId="0" borderId="0" applyFill="0" applyBorder="0" applyAlignment="0" applyProtection="0"/>
    <xf numFmtId="166" fontId="14" fillId="0" borderId="0" applyFont="0" applyFill="0" applyBorder="0" applyAlignment="0" applyProtection="0"/>
    <xf numFmtId="188" fontId="13" fillId="0" borderId="0" applyFill="0" applyBorder="0" applyAlignment="0" applyProtection="0"/>
    <xf numFmtId="0" fontId="12" fillId="4" borderId="0" applyNumberFormat="0" applyBorder="0" applyAlignment="0" applyProtection="0"/>
    <xf numFmtId="0" fontId="13" fillId="7" borderId="0" applyNumberFormat="0" applyBorder="0" applyAlignment="0" applyProtection="0"/>
    <xf numFmtId="188" fontId="13" fillId="0" borderId="0" applyFill="0" applyBorder="0" applyAlignment="0" applyProtection="0"/>
    <xf numFmtId="185" fontId="14" fillId="0" borderId="0" applyFill="0" applyBorder="0" applyAlignment="0" applyProtection="0"/>
    <xf numFmtId="188" fontId="13" fillId="0" borderId="0" applyFill="0" applyBorder="0" applyAlignment="0" applyProtection="0"/>
    <xf numFmtId="0" fontId="13" fillId="22"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42" fillId="0" borderId="13" applyNumberFormat="0" applyFill="0" applyAlignment="0" applyProtection="0"/>
    <xf numFmtId="0" fontId="13" fillId="65" borderId="0" applyNumberFormat="0" applyBorder="0" applyAlignment="0" applyProtection="0"/>
    <xf numFmtId="0" fontId="13" fillId="38" borderId="0" applyNumberFormat="0" applyBorder="0" applyAlignment="0" applyProtection="0"/>
    <xf numFmtId="0" fontId="22" fillId="15" borderId="6" applyNumberFormat="0" applyAlignment="0" applyProtection="0"/>
    <xf numFmtId="0" fontId="13" fillId="21"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3" fillId="22" borderId="0" applyNumberFormat="0" applyBorder="0" applyAlignment="0" applyProtection="0"/>
    <xf numFmtId="171" fontId="14" fillId="0" borderId="0" applyFont="0" applyFill="0" applyBorder="0" applyAlignment="0" applyProtection="0"/>
    <xf numFmtId="0" fontId="12" fillId="23" borderId="0"/>
    <xf numFmtId="189" fontId="14" fillId="0" borderId="0" applyFont="0" applyFill="0" applyBorder="0" applyAlignment="0" applyProtection="0"/>
    <xf numFmtId="187" fontId="13" fillId="0" borderId="0" applyFill="0" applyBorder="0" applyAlignment="0" applyProtection="0"/>
    <xf numFmtId="187" fontId="13" fillId="0" borderId="0" applyFill="0" applyBorder="0" applyAlignment="0" applyProtection="0"/>
    <xf numFmtId="0" fontId="14" fillId="0" borderId="0"/>
    <xf numFmtId="0" fontId="14" fillId="0" borderId="0"/>
    <xf numFmtId="5" fontId="13" fillId="0" borderId="0" applyFont="0" applyFill="0" applyBorder="0" applyAlignment="0" applyProtection="0"/>
    <xf numFmtId="0" fontId="13" fillId="65" borderId="0" applyNumberFormat="0" applyBorder="0" applyAlignment="0" applyProtection="0"/>
    <xf numFmtId="0" fontId="14" fillId="0" borderId="0"/>
    <xf numFmtId="0" fontId="14" fillId="0" borderId="0"/>
    <xf numFmtId="5" fontId="13" fillId="0" borderId="0" applyFont="0" applyFill="0" applyBorder="0" applyAlignment="0" applyProtection="0"/>
    <xf numFmtId="0" fontId="13" fillId="65"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3" fillId="64" borderId="0" applyNumberFormat="0" applyBorder="0" applyAlignment="0" applyProtection="0"/>
    <xf numFmtId="0" fontId="13" fillId="7" borderId="0" applyNumberFormat="0" applyBorder="0" applyAlignment="0" applyProtection="0"/>
    <xf numFmtId="0" fontId="13" fillId="38"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22" fillId="5" borderId="3" applyNumberFormat="0" applyAlignment="0" applyProtection="0"/>
    <xf numFmtId="0" fontId="13" fillId="0" borderId="0"/>
    <xf numFmtId="0" fontId="13" fillId="0" borderId="0"/>
    <xf numFmtId="0" fontId="13" fillId="70" borderId="0" applyNumberFormat="0" applyBorder="0" applyAlignment="0" applyProtection="0"/>
    <xf numFmtId="0" fontId="42" fillId="0" borderId="13"/>
    <xf numFmtId="0" fontId="13" fillId="0" borderId="0"/>
    <xf numFmtId="0" fontId="13" fillId="0" borderId="0"/>
    <xf numFmtId="0" fontId="13" fillId="7" borderId="0" applyNumberFormat="0" applyBorder="0" applyAlignment="0" applyProtection="0"/>
    <xf numFmtId="0" fontId="13" fillId="16" borderId="2" applyNumberFormat="0" applyAlignment="0" applyProtection="0"/>
    <xf numFmtId="0" fontId="13" fillId="0" borderId="0"/>
    <xf numFmtId="0" fontId="13" fillId="0" borderId="0"/>
    <xf numFmtId="0" fontId="35" fillId="0" borderId="9"/>
    <xf numFmtId="0" fontId="13" fillId="0" borderId="0"/>
    <xf numFmtId="0" fontId="13" fillId="0" borderId="0"/>
    <xf numFmtId="0" fontId="13" fillId="7" borderId="0" applyNumberFormat="0" applyBorder="0" applyAlignment="0" applyProtection="0"/>
    <xf numFmtId="0" fontId="13" fillId="16" borderId="2" applyNumberFormat="0" applyAlignment="0" applyProtection="0"/>
    <xf numFmtId="0" fontId="40" fillId="0" borderId="0" applyNumberFormat="0" applyFill="0" applyBorder="0" applyProtection="0">
      <alignment vertical="top" wrapText="1"/>
    </xf>
    <xf numFmtId="0" fontId="13" fillId="0" borderId="0"/>
    <xf numFmtId="0" fontId="35" fillId="0" borderId="0"/>
    <xf numFmtId="0" fontId="13" fillId="64" borderId="0" applyNumberFormat="0" applyBorder="0" applyAlignment="0" applyProtection="0"/>
    <xf numFmtId="0" fontId="13" fillId="6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9" borderId="0" applyNumberFormat="0" applyBorder="0" applyAlignment="0" applyProtection="0"/>
    <xf numFmtId="187" fontId="13" fillId="0" borderId="0" applyFill="0" applyBorder="0" applyAlignment="0" applyProtection="0"/>
    <xf numFmtId="0" fontId="12" fillId="19" borderId="0" applyNumberFormat="0" applyBorder="0" applyAlignment="0" applyProtection="0"/>
    <xf numFmtId="187" fontId="13" fillId="0" borderId="0" applyFill="0" applyBorder="0" applyAlignment="0" applyProtection="0"/>
    <xf numFmtId="0" fontId="12" fillId="19" borderId="0" applyNumberFormat="0" applyBorder="0" applyAlignment="0" applyProtection="0"/>
    <xf numFmtId="187" fontId="13" fillId="0" borderId="0" applyFill="0" applyBorder="0" applyAlignment="0" applyProtection="0"/>
    <xf numFmtId="187" fontId="13" fillId="0" borderId="0" applyFill="0" applyBorder="0" applyAlignment="0" applyProtection="0"/>
    <xf numFmtId="0" fontId="12" fillId="19" borderId="0" applyNumberFormat="0" applyBorder="0" applyAlignment="0" applyProtection="0"/>
    <xf numFmtId="187" fontId="13" fillId="0" borderId="0" applyFill="0" applyBorder="0" applyAlignment="0" applyProtection="0"/>
    <xf numFmtId="187" fontId="13" fillId="0" borderId="0" applyFill="0" applyBorder="0" applyAlignment="0" applyProtection="0"/>
    <xf numFmtId="0" fontId="12" fillId="19" borderId="0" applyNumberFormat="0" applyBorder="0" applyAlignment="0" applyProtection="0"/>
    <xf numFmtId="0" fontId="14" fillId="0" borderId="0"/>
    <xf numFmtId="0" fontId="14" fillId="0" borderId="0"/>
    <xf numFmtId="187" fontId="13" fillId="0" borderId="0" applyFill="0" applyBorder="0" applyAlignment="0" applyProtection="0"/>
    <xf numFmtId="187" fontId="13" fillId="0" borderId="0" applyFill="0" applyBorder="0" applyAlignment="0" applyProtection="0"/>
    <xf numFmtId="0" fontId="13" fillId="28" borderId="0" applyNumberFormat="0" applyBorder="0" applyAlignment="0" applyProtection="0"/>
    <xf numFmtId="0" fontId="12" fillId="28"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2" fontId="14" fillId="0" borderId="0" applyFill="0" applyBorder="0" applyAlignment="0" applyProtection="0"/>
    <xf numFmtId="0" fontId="17" fillId="0" borderId="0" applyNumberFormat="0" applyFill="0" applyBorder="0" applyAlignment="0" applyProtection="0"/>
    <xf numFmtId="0" fontId="22" fillId="5" borderId="3" applyNumberFormat="0" applyAlignment="0" applyProtection="0"/>
    <xf numFmtId="0" fontId="18" fillId="0" borderId="0">
      <alignment vertical="top"/>
    </xf>
    <xf numFmtId="188" fontId="13" fillId="0" borderId="0" applyFill="0" applyBorder="0" applyAlignment="0" applyProtection="0"/>
    <xf numFmtId="185" fontId="14" fillId="0" borderId="0" applyFill="0" applyBorder="0" applyAlignment="0" applyProtection="0"/>
    <xf numFmtId="188" fontId="13" fillId="0" borderId="0" applyFill="0" applyBorder="0" applyAlignment="0" applyProtection="0"/>
    <xf numFmtId="0" fontId="13" fillId="16" borderId="2" applyNumberFormat="0" applyAlignment="0" applyProtection="0"/>
    <xf numFmtId="0" fontId="13" fillId="16" borderId="2" applyNumberFormat="0" applyAlignment="0" applyProtection="0"/>
    <xf numFmtId="187" fontId="13" fillId="0" borderId="0" applyFill="0" applyBorder="0" applyAlignment="0" applyProtection="0"/>
    <xf numFmtId="187" fontId="13" fillId="0" borderId="0" applyFill="0" applyBorder="0" applyAlignment="0" applyProtection="0"/>
    <xf numFmtId="169" fontId="14" fillId="0" borderId="0" applyFont="0" applyFill="0" applyBorder="0" applyAlignment="0" applyProtection="0"/>
    <xf numFmtId="0" fontId="12" fillId="49" borderId="0"/>
    <xf numFmtId="166" fontId="14"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176" fontId="14" fillId="0" borderId="0" applyFont="0" applyFill="0" applyBorder="0" applyAlignment="0" applyProtection="0"/>
    <xf numFmtId="0" fontId="14" fillId="0" borderId="0"/>
    <xf numFmtId="176" fontId="14" fillId="0" borderId="0" applyFont="0" applyFill="0" applyBorder="0" applyAlignment="0" applyProtection="0"/>
    <xf numFmtId="173" fontId="14"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66" fontId="14" fillId="0" borderId="0" applyFont="0" applyFill="0" applyBorder="0" applyAlignment="0" applyProtection="0"/>
    <xf numFmtId="0" fontId="13" fillId="46" borderId="0"/>
    <xf numFmtId="0" fontId="13" fillId="42" borderId="0"/>
    <xf numFmtId="0" fontId="29" fillId="0" borderId="0" applyNumberFormat="0" applyFill="0" applyBorder="0" applyAlignment="0" applyProtection="0"/>
    <xf numFmtId="0" fontId="13" fillId="6" borderId="0"/>
    <xf numFmtId="0" fontId="29" fillId="0" borderId="0" applyNumberFormat="0" applyFill="0" applyBorder="0" applyAlignment="0" applyProtection="0"/>
    <xf numFmtId="0" fontId="13" fillId="55" borderId="0"/>
    <xf numFmtId="0" fontId="35" fillId="0" borderId="0" applyNumberFormat="0" applyFill="0" applyBorder="0" applyAlignment="0" applyProtection="0"/>
    <xf numFmtId="0" fontId="13" fillId="47" borderId="0"/>
    <xf numFmtId="0" fontId="13" fillId="29" borderId="0"/>
    <xf numFmtId="0" fontId="13" fillId="32" borderId="0"/>
    <xf numFmtId="5" fontId="13" fillId="0" borderId="0" applyFont="0" applyFill="0" applyBorder="0" applyAlignment="0" applyProtection="0"/>
    <xf numFmtId="0" fontId="13" fillId="55" borderId="0"/>
    <xf numFmtId="5" fontId="13" fillId="0" borderId="0" applyFont="0" applyFill="0" applyBorder="0" applyAlignment="0" applyProtection="0"/>
    <xf numFmtId="0" fontId="13" fillId="32" borderId="0"/>
    <xf numFmtId="5" fontId="13" fillId="0" borderId="0" applyFont="0" applyFill="0" applyBorder="0" applyAlignment="0" applyProtection="0"/>
    <xf numFmtId="0" fontId="13" fillId="34" borderId="0"/>
    <xf numFmtId="5" fontId="13" fillId="0" borderId="0" applyFont="0" applyFill="0" applyBorder="0" applyAlignment="0" applyProtection="0"/>
    <xf numFmtId="0" fontId="12" fillId="48" borderId="0"/>
    <xf numFmtId="0" fontId="12" fillId="30" borderId="0"/>
    <xf numFmtId="0" fontId="12" fillId="18" borderId="0"/>
    <xf numFmtId="187" fontId="13" fillId="0" borderId="0" applyFill="0" applyBorder="0" applyAlignment="0" applyProtection="0"/>
    <xf numFmtId="9" fontId="14" fillId="0" borderId="0"/>
    <xf numFmtId="187" fontId="13" fillId="0" borderId="0" applyFill="0" applyBorder="0" applyAlignment="0" applyProtection="0"/>
    <xf numFmtId="169" fontId="14" fillId="0" borderId="0" applyFont="0" applyFill="0" applyBorder="0" applyAlignment="0" applyProtection="0"/>
    <xf numFmtId="0" fontId="12" fillId="12" borderId="0"/>
    <xf numFmtId="0" fontId="12" fillId="41" borderId="0"/>
    <xf numFmtId="0" fontId="12" fillId="62" borderId="0"/>
    <xf numFmtId="188" fontId="13" fillId="0" borderId="0" applyFill="0" applyBorder="0" applyAlignment="0" applyProtection="0"/>
    <xf numFmtId="188" fontId="13" fillId="0" borderId="0" applyFill="0" applyBorder="0" applyAlignment="0" applyProtection="0"/>
    <xf numFmtId="0" fontId="12" fillId="60" borderId="0"/>
    <xf numFmtId="188" fontId="13" fillId="0" borderId="0" applyFill="0" applyBorder="0" applyAlignment="0" applyProtection="0"/>
    <xf numFmtId="188" fontId="13" fillId="0" borderId="0" applyFill="0" applyBorder="0" applyAlignment="0" applyProtection="0"/>
    <xf numFmtId="0" fontId="12" fillId="12" borderId="0"/>
    <xf numFmtId="184" fontId="14" fillId="0" borderId="0" applyFill="0" applyBorder="0" applyAlignment="0" applyProtection="0"/>
    <xf numFmtId="0" fontId="25" fillId="7" borderId="12"/>
    <xf numFmtId="188" fontId="13" fillId="0" borderId="0" applyFill="0" applyBorder="0" applyAlignment="0" applyProtection="0"/>
    <xf numFmtId="188" fontId="13" fillId="0" borderId="0" applyFill="0" applyBorder="0" applyAlignment="0" applyProtection="0"/>
    <xf numFmtId="191" fontId="13" fillId="0" borderId="0"/>
    <xf numFmtId="188" fontId="14" fillId="0" borderId="0"/>
    <xf numFmtId="0" fontId="45" fillId="0" borderId="0"/>
    <xf numFmtId="0" fontId="26" fillId="6" borderId="0"/>
    <xf numFmtId="188" fontId="14" fillId="0" borderId="0" applyFill="0" applyBorder="0" applyAlignment="0" applyProtection="0"/>
    <xf numFmtId="0" fontId="30" fillId="0" borderId="8"/>
    <xf numFmtId="0" fontId="13" fillId="0" borderId="0"/>
    <xf numFmtId="0" fontId="13" fillId="0" borderId="0"/>
    <xf numFmtId="0" fontId="13" fillId="16" borderId="2" applyNumberFormat="0" applyAlignment="0" applyProtection="0"/>
    <xf numFmtId="0" fontId="22" fillId="29" borderId="6"/>
    <xf numFmtId="0" fontId="13" fillId="0" borderId="0"/>
    <xf numFmtId="0" fontId="13" fillId="0" borderId="0"/>
    <xf numFmtId="0" fontId="13" fillId="0" borderId="0"/>
    <xf numFmtId="0" fontId="13" fillId="16" borderId="2"/>
    <xf numFmtId="0" fontId="43" fillId="52" borderId="3"/>
    <xf numFmtId="188" fontId="13" fillId="0" borderId="0" applyFill="0" applyBorder="0" applyAlignment="0" applyProtection="0"/>
    <xf numFmtId="0" fontId="19" fillId="0" borderId="16"/>
    <xf numFmtId="188" fontId="13" fillId="0" borderId="0" applyFill="0" applyBorder="0" applyAlignment="0" applyProtection="0"/>
    <xf numFmtId="0" fontId="11" fillId="0" borderId="0"/>
    <xf numFmtId="0" fontId="45" fillId="0" borderId="0" applyNumberFormat="0" applyFill="0" applyBorder="0" applyAlignment="0" applyProtection="0"/>
    <xf numFmtId="188" fontId="13" fillId="0" borderId="0" applyFill="0" applyBorder="0" applyAlignment="0" applyProtection="0"/>
    <xf numFmtId="0" fontId="13" fillId="16" borderId="2" applyNumberFormat="0" applyAlignment="0" applyProtection="0"/>
    <xf numFmtId="0" fontId="26" fillId="6" borderId="0" applyNumberFormat="0" applyBorder="0" applyAlignment="0" applyProtection="0"/>
    <xf numFmtId="0" fontId="36" fillId="0" borderId="10" applyNumberFormat="0" applyFill="0" applyAlignment="0" applyProtection="0"/>
    <xf numFmtId="0" fontId="14" fillId="0" borderId="0"/>
    <xf numFmtId="0" fontId="44" fillId="0" borderId="15" applyNumberFormat="0" applyFill="0" applyAlignment="0" applyProtection="0"/>
    <xf numFmtId="0" fontId="44" fillId="0" borderId="15" applyNumberFormat="0" applyFill="0" applyAlignment="0" applyProtection="0"/>
    <xf numFmtId="0" fontId="30" fillId="0" borderId="8"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35" fillId="0" borderId="9" applyNumberFormat="0" applyFill="0" applyAlignment="0" applyProtection="0"/>
    <xf numFmtId="0" fontId="2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2" fillId="5" borderId="3" applyNumberFormat="0" applyAlignment="0" applyProtection="0"/>
    <xf numFmtId="196" fontId="14" fillId="0" borderId="0" applyFont="0" applyFill="0" applyBorder="0" applyAlignment="0" applyProtection="0"/>
    <xf numFmtId="188" fontId="13" fillId="0" borderId="0" applyFill="0" applyBorder="0" applyAlignment="0" applyProtection="0"/>
    <xf numFmtId="174" fontId="14" fillId="0" borderId="0" applyFont="0" applyFill="0" applyBorder="0" applyAlignment="0" applyProtection="0"/>
    <xf numFmtId="168" fontId="14" fillId="0" borderId="0" applyFont="0" applyFill="0" applyBorder="0" applyAlignment="0" applyProtection="0"/>
    <xf numFmtId="43" fontId="14" fillId="0" borderId="0" applyFont="0" applyFill="0" applyBorder="0" applyAlignment="0" applyProtection="0"/>
    <xf numFmtId="186" fontId="14" fillId="0" borderId="0" applyFill="0" applyBorder="0" applyAlignment="0" applyProtection="0"/>
    <xf numFmtId="0" fontId="16" fillId="0" borderId="0" applyFont="0" applyFill="0" applyBorder="0" applyAlignment="0" applyProtection="0"/>
    <xf numFmtId="187"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7"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0" fontId="14" fillId="39" borderId="2" applyNumberFormat="0" applyFont="0" applyAlignment="0" applyProtection="0"/>
    <xf numFmtId="188" fontId="13" fillId="0" borderId="0" applyFill="0" applyBorder="0" applyAlignment="0" applyProtection="0"/>
    <xf numFmtId="0" fontId="14" fillId="39" borderId="2" applyNumberFormat="0" applyFont="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0" fontId="13" fillId="16" borderId="2" applyNumberFormat="0" applyAlignment="0" applyProtection="0"/>
    <xf numFmtId="0" fontId="13" fillId="16" borderId="2" applyNumberFormat="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5" fontId="13" fillId="0" borderId="0" applyFont="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0" fontId="14" fillId="0" borderId="0"/>
    <xf numFmtId="0" fontId="14" fillId="0" borderId="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0" fontId="14" fillId="0" borderId="0"/>
    <xf numFmtId="187" fontId="13" fillId="0" borderId="0" applyFill="0" applyBorder="0" applyAlignment="0" applyProtection="0"/>
    <xf numFmtId="187" fontId="13" fillId="0" borderId="0" applyFill="0" applyBorder="0" applyAlignment="0" applyProtection="0"/>
    <xf numFmtId="5" fontId="13" fillId="0" borderId="0" applyFont="0" applyFill="0" applyBorder="0" applyAlignment="0" applyProtection="0"/>
    <xf numFmtId="187" fontId="13" fillId="0" borderId="0" applyFill="0" applyBorder="0" applyAlignment="0" applyProtection="0"/>
    <xf numFmtId="165" fontId="13" fillId="0" borderId="0" applyFont="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43" fontId="14" fillId="0" borderId="0" applyFont="0" applyFill="0" applyBorder="0" applyAlignment="0" applyProtection="0"/>
    <xf numFmtId="187" fontId="13" fillId="0" borderId="0" applyFill="0" applyBorder="0" applyAlignment="0" applyProtection="0"/>
    <xf numFmtId="43" fontId="14" fillId="0" borderId="0" applyFont="0" applyFill="0" applyBorder="0" applyAlignment="0" applyProtection="0"/>
    <xf numFmtId="187" fontId="13" fillId="0" borderId="0" applyFill="0" applyBorder="0" applyAlignment="0" applyProtection="0"/>
    <xf numFmtId="43" fontId="14" fillId="0" borderId="0" applyFont="0" applyFill="0" applyBorder="0" applyAlignment="0" applyProtection="0"/>
    <xf numFmtId="170" fontId="14" fillId="0" borderId="0" applyFont="0" applyFill="0" applyBorder="0" applyAlignment="0" applyProtection="0"/>
    <xf numFmtId="188" fontId="13" fillId="0" borderId="0" applyFill="0" applyBorder="0" applyAlignment="0" applyProtection="0"/>
    <xf numFmtId="188" fontId="13" fillId="0" borderId="0" applyFill="0" applyBorder="0" applyAlignment="0" applyProtection="0"/>
    <xf numFmtId="170" fontId="14" fillId="0" borderId="0" applyFont="0" applyFill="0" applyBorder="0" applyAlignment="0" applyProtection="0"/>
    <xf numFmtId="199" fontId="14" fillId="0" borderId="0" applyFont="0" applyFill="0" applyBorder="0" applyAlignment="0" applyProtection="0"/>
    <xf numFmtId="188"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187" fontId="13" fillId="0" borderId="0" applyFill="0" applyBorder="0" applyAlignment="0" applyProtection="0"/>
    <xf numFmtId="0" fontId="14" fillId="0" borderId="0" applyFont="0" applyFill="0" applyBorder="0" applyAlignment="0" applyProtection="0"/>
    <xf numFmtId="188" fontId="13" fillId="0" borderId="0" applyFill="0" applyBorder="0" applyAlignment="0" applyProtection="0"/>
    <xf numFmtId="188" fontId="13" fillId="0" borderId="0" applyFill="0" applyBorder="0" applyAlignment="0" applyProtection="0"/>
    <xf numFmtId="0" fontId="51" fillId="0" borderId="0"/>
    <xf numFmtId="188" fontId="13" fillId="0" borderId="0" applyFill="0" applyBorder="0" applyAlignment="0" applyProtection="0"/>
    <xf numFmtId="188" fontId="13" fillId="0" borderId="0" applyFill="0" applyBorder="0" applyAlignment="0" applyProtection="0"/>
    <xf numFmtId="0" fontId="51" fillId="0" borderId="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0" fontId="51" fillId="0" borderId="0"/>
    <xf numFmtId="188" fontId="13" fillId="0" borderId="0" applyFill="0" applyBorder="0" applyAlignment="0" applyProtection="0"/>
    <xf numFmtId="199" fontId="13" fillId="0" borderId="0" applyFont="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0" fontId="51" fillId="0" borderId="0"/>
    <xf numFmtId="188" fontId="13" fillId="0" borderId="0" applyFill="0" applyBorder="0" applyAlignment="0" applyProtection="0"/>
    <xf numFmtId="188" fontId="13" fillId="0" borderId="0" applyFill="0" applyBorder="0" applyAlignment="0" applyProtection="0"/>
    <xf numFmtId="0" fontId="51" fillId="0" borderId="0"/>
    <xf numFmtId="188" fontId="13" fillId="0" borderId="0" applyFill="0" applyBorder="0" applyAlignment="0" applyProtection="0"/>
    <xf numFmtId="188" fontId="13" fillId="0" borderId="0" applyFill="0" applyBorder="0" applyAlignment="0" applyProtection="0"/>
    <xf numFmtId="0" fontId="51" fillId="0" borderId="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0" fontId="51" fillId="0" borderId="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188" fontId="13" fillId="0" borderId="0" applyFill="0" applyBorder="0" applyAlignment="0" applyProtection="0"/>
    <xf numFmtId="5" fontId="13" fillId="0" borderId="0" applyFont="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188" fontId="13" fillId="0" borderId="0" applyFill="0" applyBorder="0" applyAlignment="0" applyProtection="0"/>
    <xf numFmtId="170" fontId="13" fillId="0" borderId="0" applyFont="0" applyFill="0" applyBorder="0" applyAlignment="0" applyProtection="0"/>
    <xf numFmtId="188" fontId="14" fillId="0" borderId="0" applyFill="0" applyBorder="0" applyAlignment="0" applyProtection="0"/>
    <xf numFmtId="199" fontId="14"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66" fontId="51" fillId="0" borderId="0" applyFont="0" applyFill="0" applyBorder="0" applyAlignment="0" applyProtection="0"/>
    <xf numFmtId="188" fontId="14" fillId="0" borderId="0" applyFill="0" applyBorder="0" applyAlignment="0" applyProtection="0"/>
    <xf numFmtId="0" fontId="14" fillId="0" borderId="0" applyFont="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4" fillId="0" borderId="0" applyFill="0" applyBorder="0" applyAlignment="0" applyProtection="0"/>
    <xf numFmtId="188" fontId="14" fillId="0" borderId="0" applyFill="0" applyBorder="0" applyAlignment="0" applyProtection="0"/>
    <xf numFmtId="188" fontId="14" fillId="0" borderId="0" applyFill="0" applyBorder="0" applyAlignment="0" applyProtection="0"/>
    <xf numFmtId="188" fontId="14" fillId="0" borderId="0" applyFill="0" applyBorder="0" applyAlignment="0" applyProtection="0"/>
    <xf numFmtId="0" fontId="51" fillId="0" borderId="0"/>
    <xf numFmtId="0" fontId="11" fillId="0" borderId="0" applyNumberForma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88" fontId="13" fillId="0" borderId="0" applyFill="0" applyBorder="0" applyAlignment="0" applyProtection="0"/>
    <xf numFmtId="188" fontId="13" fillId="0" borderId="0" applyFill="0" applyBorder="0" applyAlignment="0" applyProtection="0"/>
    <xf numFmtId="195" fontId="14" fillId="0" borderId="0" applyFill="0" applyBorder="0" applyAlignment="0" applyProtection="0"/>
    <xf numFmtId="195" fontId="14" fillId="0" borderId="0" applyFill="0" applyBorder="0" applyAlignment="0" applyProtection="0"/>
    <xf numFmtId="207" fontId="13" fillId="0" borderId="0" applyFont="0" applyFill="0" applyBorder="0" applyAlignment="0" applyProtection="0"/>
    <xf numFmtId="188" fontId="13" fillId="0" borderId="0" applyFill="0" applyBorder="0" applyAlignment="0" applyProtection="0"/>
    <xf numFmtId="43" fontId="13" fillId="0" borderId="0" applyFont="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4" fontId="14" fillId="0" borderId="0" applyFill="0" applyBorder="0" applyAlignment="0" applyProtection="0"/>
    <xf numFmtId="188" fontId="13" fillId="0" borderId="0" applyFill="0" applyBorder="0" applyAlignment="0" applyProtection="0"/>
    <xf numFmtId="184" fontId="14" fillId="0" borderId="0" applyFill="0" applyBorder="0" applyAlignment="0" applyProtection="0"/>
    <xf numFmtId="188" fontId="13" fillId="0" borderId="0" applyFill="0" applyBorder="0" applyAlignment="0" applyProtection="0"/>
    <xf numFmtId="184" fontId="14"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84" fontId="14" fillId="0" borderId="0" applyFill="0" applyBorder="0" applyAlignment="0" applyProtection="0"/>
    <xf numFmtId="170" fontId="14" fillId="0" borderId="0" applyFont="0" applyFill="0" applyBorder="0" applyAlignment="0" applyProtection="0"/>
    <xf numFmtId="188" fontId="13" fillId="0" borderId="0" applyFill="0" applyBorder="0" applyAlignment="0" applyProtection="0"/>
    <xf numFmtId="184" fontId="14" fillId="0" borderId="0" applyFill="0" applyBorder="0" applyAlignment="0" applyProtection="0"/>
    <xf numFmtId="170" fontId="14" fillId="0" borderId="0" applyFont="0" applyFill="0" applyBorder="0" applyAlignment="0" applyProtection="0"/>
    <xf numFmtId="188" fontId="13" fillId="0" borderId="0" applyFill="0" applyBorder="0" applyAlignment="0" applyProtection="0"/>
    <xf numFmtId="184" fontId="14" fillId="0" borderId="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84" fontId="14" fillId="0" borderId="0" applyFill="0" applyBorder="0" applyAlignment="0" applyProtection="0"/>
    <xf numFmtId="188" fontId="13" fillId="0" borderId="0" applyFill="0" applyBorder="0" applyAlignment="0" applyProtection="0"/>
    <xf numFmtId="188" fontId="13" fillId="0" borderId="0" applyFill="0" applyBorder="0" applyAlignment="0" applyProtection="0"/>
    <xf numFmtId="169" fontId="14" fillId="0" borderId="0" applyFont="0" applyFill="0" applyBorder="0" applyAlignment="0" applyProtection="0"/>
    <xf numFmtId="188" fontId="13" fillId="0" borderId="0" applyFill="0" applyBorder="0" applyAlignment="0" applyProtection="0"/>
    <xf numFmtId="169" fontId="14" fillId="0" borderId="0" applyFont="0" applyFill="0" applyBorder="0" applyAlignment="0" applyProtection="0"/>
    <xf numFmtId="170" fontId="14" fillId="0" borderId="0" applyFont="0" applyFill="0" applyBorder="0" applyAlignment="0" applyProtection="0"/>
    <xf numFmtId="188" fontId="13" fillId="0" borderId="0" applyFill="0" applyBorder="0" applyAlignment="0" applyProtection="0"/>
    <xf numFmtId="184" fontId="14" fillId="0" borderId="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84" fontId="14" fillId="0" borderId="0" applyFill="0" applyBorder="0" applyAlignment="0" applyProtection="0"/>
    <xf numFmtId="0" fontId="46" fillId="0" borderId="0" applyFont="0" applyFill="0" applyBorder="0" applyAlignment="0" applyProtection="0"/>
    <xf numFmtId="44" fontId="14" fillId="0" borderId="0" applyFont="0" applyFill="0" applyBorder="0" applyAlignment="0" applyProtection="0"/>
    <xf numFmtId="181" fontId="14" fillId="0" borderId="0" applyFill="0" applyBorder="0" applyAlignment="0" applyProtection="0"/>
    <xf numFmtId="194" fontId="14" fillId="0" borderId="0" applyFill="0" applyBorder="0" applyAlignment="0" applyProtection="0"/>
    <xf numFmtId="181" fontId="14" fillId="0" borderId="0" applyFill="0" applyBorder="0" applyAlignment="0" applyProtection="0"/>
    <xf numFmtId="200" fontId="14" fillId="0" borderId="0" applyFont="0" applyFill="0" applyBorder="0" applyAlignment="0" applyProtection="0"/>
    <xf numFmtId="183" fontId="14" fillId="0" borderId="0" applyFont="0" applyFill="0" applyBorder="0" applyAlignment="0" applyProtection="0"/>
    <xf numFmtId="200" fontId="14" fillId="0" borderId="0" applyFont="0" applyFill="0" applyBorder="0" applyAlignment="0" applyProtection="0"/>
    <xf numFmtId="181" fontId="14" fillId="0" borderId="0" applyFill="0" applyBorder="0" applyAlignment="0" applyProtection="0"/>
    <xf numFmtId="200"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69" fontId="14" fillId="0" borderId="0" applyFont="0" applyFill="0" applyBorder="0" applyAlignment="0" applyProtection="0"/>
    <xf numFmtId="169" fontId="13" fillId="0" borderId="0" applyFont="0" applyFill="0" applyBorder="0" applyAlignment="0" applyProtection="0"/>
    <xf numFmtId="209" fontId="14" fillId="0" borderId="0" applyFill="0" applyBorder="0" applyAlignment="0" applyProtection="0"/>
    <xf numFmtId="0" fontId="16" fillId="0" borderId="0" applyFont="0" applyFill="0" applyBorder="0" applyAlignment="0" applyProtection="0"/>
    <xf numFmtId="209" fontId="14" fillId="0" borderId="0" applyFill="0" applyBorder="0" applyAlignment="0" applyProtection="0"/>
    <xf numFmtId="202" fontId="14" fillId="0" borderId="0" applyFill="0" applyBorder="0" applyAlignment="0" applyProtection="0"/>
    <xf numFmtId="209" fontId="14" fillId="0" borderId="0" applyFill="0" applyBorder="0" applyAlignment="0" applyProtection="0"/>
    <xf numFmtId="209" fontId="14" fillId="0" borderId="0" applyFill="0" applyBorder="0" applyAlignment="0" applyProtection="0"/>
    <xf numFmtId="209" fontId="14" fillId="0" borderId="0" applyFill="0" applyBorder="0" applyAlignment="0" applyProtection="0"/>
    <xf numFmtId="209" fontId="14" fillId="0" borderId="0" applyFill="0" applyBorder="0" applyAlignment="0" applyProtection="0"/>
    <xf numFmtId="185" fontId="14" fillId="0" borderId="0" applyFill="0" applyBorder="0" applyAlignment="0" applyProtection="0"/>
    <xf numFmtId="0" fontId="14" fillId="0" borderId="0" applyFont="0" applyFill="0" applyBorder="0" applyAlignment="0" applyProtection="0"/>
    <xf numFmtId="184" fontId="14" fillId="0" borderId="0" applyFill="0" applyBorder="0" applyAlignment="0" applyProtection="0"/>
    <xf numFmtId="164"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184" fontId="14" fillId="0" borderId="0" applyFill="0" applyBorder="0" applyAlignment="0" applyProtection="0"/>
    <xf numFmtId="184" fontId="14" fillId="0" borderId="0" applyFill="0" applyBorder="0" applyAlignment="0" applyProtection="0"/>
    <xf numFmtId="184" fontId="14" fillId="0" borderId="0" applyFill="0" applyBorder="0" applyAlignment="0" applyProtection="0"/>
    <xf numFmtId="0" fontId="14" fillId="0" borderId="0" applyFill="0" applyBorder="0" applyAlignment="0" applyProtection="0"/>
    <xf numFmtId="169" fontId="14" fillId="0" borderId="0" applyFont="0" applyFill="0" applyBorder="0" applyAlignment="0" applyProtection="0"/>
    <xf numFmtId="177" fontId="14" fillId="0" borderId="0" applyFont="0" applyFill="0" applyBorder="0" applyAlignment="0" applyProtection="0"/>
    <xf numFmtId="206" fontId="14" fillId="0" borderId="0" applyFont="0" applyFill="0" applyBorder="0" applyAlignment="0" applyProtection="0"/>
    <xf numFmtId="169" fontId="51" fillId="0" borderId="0" applyFont="0" applyFill="0" applyBorder="0" applyAlignment="0" applyProtection="0"/>
    <xf numFmtId="181" fontId="14" fillId="0" borderId="0" applyFill="0" applyBorder="0" applyAlignment="0" applyProtection="0"/>
    <xf numFmtId="169" fontId="14" fillId="0" borderId="0" applyFont="0" applyFill="0" applyBorder="0" applyAlignment="0" applyProtection="0"/>
    <xf numFmtId="183" fontId="14" fillId="0" borderId="0" applyFont="0" applyFill="0" applyBorder="0" applyAlignment="0" applyProtection="0"/>
    <xf numFmtId="169" fontId="13" fillId="0" borderId="0" applyFont="0" applyFill="0" applyBorder="0" applyAlignment="0" applyProtection="0"/>
    <xf numFmtId="172" fontId="14" fillId="0" borderId="0" applyFont="0" applyFill="0" applyBorder="0" applyAlignment="0" applyProtection="0"/>
    <xf numFmtId="165" fontId="13" fillId="0" borderId="0" applyFill="0" applyBorder="0" applyAlignment="0" applyProtection="0"/>
    <xf numFmtId="181" fontId="13" fillId="0" borderId="0" applyFill="0" applyBorder="0" applyAlignment="0" applyProtection="0"/>
    <xf numFmtId="169" fontId="13" fillId="0" borderId="0" applyFont="0" applyFill="0" applyBorder="0" applyAlignment="0" applyProtection="0"/>
    <xf numFmtId="0" fontId="13" fillId="0" borderId="0"/>
    <xf numFmtId="0" fontId="13" fillId="0" borderId="0"/>
    <xf numFmtId="184" fontId="14" fillId="0" borderId="0" applyFill="0" applyBorder="0" applyAlignment="0" applyProtection="0"/>
    <xf numFmtId="184" fontId="14" fillId="0" borderId="0" applyFill="0" applyBorder="0" applyAlignment="0" applyProtection="0"/>
    <xf numFmtId="184" fontId="14" fillId="0" borderId="0" applyFill="0" applyBorder="0" applyAlignment="0" applyProtection="0"/>
    <xf numFmtId="184" fontId="14" fillId="0" borderId="0" applyFill="0" applyBorder="0" applyAlignment="0" applyProtection="0"/>
    <xf numFmtId="169" fontId="32" fillId="0" borderId="0" applyFont="0" applyFill="0" applyBorder="0" applyAlignment="0" applyProtection="0"/>
    <xf numFmtId="169" fontId="14" fillId="0" borderId="0" applyFont="0" applyFill="0" applyBorder="0" applyAlignment="0" applyProtection="0"/>
    <xf numFmtId="0" fontId="13" fillId="0" borderId="0"/>
    <xf numFmtId="0" fontId="13" fillId="0" borderId="0"/>
    <xf numFmtId="184" fontId="14" fillId="0" borderId="0" applyFill="0" applyBorder="0" applyAlignment="0" applyProtection="0"/>
    <xf numFmtId="184" fontId="14" fillId="0" borderId="0" applyFill="0" applyBorder="0" applyAlignment="0" applyProtection="0"/>
    <xf numFmtId="169" fontId="51"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84" fontId="14" fillId="0" borderId="0" applyFill="0" applyBorder="0" applyAlignment="0" applyProtection="0"/>
    <xf numFmtId="197" fontId="14" fillId="0" borderId="0" applyFont="0" applyFill="0" applyBorder="0" applyAlignment="0" applyProtection="0"/>
    <xf numFmtId="0" fontId="13" fillId="0" borderId="0"/>
    <xf numFmtId="0" fontId="13" fillId="0" borderId="0"/>
    <xf numFmtId="184" fontId="14" fillId="0" borderId="0" applyFill="0" applyBorder="0" applyAlignment="0" applyProtection="0"/>
    <xf numFmtId="184" fontId="14" fillId="0" borderId="0" applyFill="0" applyBorder="0" applyAlignment="0" applyProtection="0"/>
    <xf numFmtId="184" fontId="14" fillId="0" borderId="0" applyFill="0" applyBorder="0" applyAlignment="0" applyProtection="0"/>
    <xf numFmtId="184" fontId="14" fillId="0" borderId="0" applyFill="0" applyBorder="0" applyAlignment="0" applyProtection="0"/>
    <xf numFmtId="184" fontId="14" fillId="0" borderId="0" applyFill="0" applyBorder="0" applyAlignment="0" applyProtection="0"/>
    <xf numFmtId="184" fontId="14" fillId="0" borderId="0" applyFont="0" applyFill="0" applyBorder="0" applyAlignment="0" applyProtection="0"/>
    <xf numFmtId="184" fontId="14" fillId="0" borderId="0" applyFill="0" applyBorder="0" applyAlignment="0" applyProtection="0"/>
    <xf numFmtId="189" fontId="14" fillId="0" borderId="0" applyFill="0" applyBorder="0" applyAlignment="0" applyProtection="0"/>
    <xf numFmtId="210" fontId="14" fillId="0" borderId="0" applyFill="0" applyBorder="0" applyAlignment="0" applyProtection="0"/>
    <xf numFmtId="184" fontId="14" fillId="0" borderId="0" applyFill="0" applyBorder="0" applyAlignment="0" applyProtection="0"/>
    <xf numFmtId="184" fontId="14" fillId="0" borderId="0" applyFill="0" applyBorder="0" applyAlignment="0" applyProtection="0"/>
    <xf numFmtId="184" fontId="14" fillId="0" borderId="0" applyFill="0" applyBorder="0" applyAlignment="0" applyProtection="0"/>
    <xf numFmtId="184" fontId="14" fillId="0" borderId="0" applyFill="0" applyBorder="0" applyAlignment="0" applyProtection="0"/>
    <xf numFmtId="184" fontId="14" fillId="0" borderId="0" applyFill="0" applyBorder="0" applyAlignment="0" applyProtection="0"/>
    <xf numFmtId="184" fontId="14" fillId="0" borderId="0" applyFill="0" applyBorder="0" applyAlignment="0" applyProtection="0"/>
    <xf numFmtId="169" fontId="14" fillId="0" borderId="0" applyFont="0" applyFill="0" applyBorder="0" applyAlignment="0" applyProtection="0"/>
    <xf numFmtId="184" fontId="14" fillId="0" borderId="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13" fillId="16" borderId="2" applyNumberFormat="0" applyAlignment="0" applyProtection="0"/>
    <xf numFmtId="0" fontId="13" fillId="16" borderId="2" applyNumberFormat="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84" fontId="14" fillId="0" borderId="0" applyFill="0" applyBorder="0" applyAlignment="0" applyProtection="0"/>
    <xf numFmtId="184" fontId="14" fillId="0" borderId="0" applyFill="0" applyBorder="0" applyAlignment="0" applyProtection="0"/>
    <xf numFmtId="184" fontId="14" fillId="0" borderId="0" applyFill="0" applyBorder="0" applyAlignment="0" applyProtection="0"/>
    <xf numFmtId="184" fontId="14" fillId="0" borderId="0" applyFill="0" applyBorder="0" applyAlignment="0" applyProtection="0"/>
    <xf numFmtId="16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79" fontId="14" fillId="0" borderId="0" applyFill="0" applyBorder="0" applyAlignment="0" applyProtection="0"/>
    <xf numFmtId="179" fontId="14" fillId="0" borderId="0" applyFill="0" applyBorder="0" applyAlignment="0" applyProtection="0"/>
    <xf numFmtId="204" fontId="14" fillId="0" borderId="0" applyFont="0" applyFill="0" applyBorder="0" applyAlignment="0" applyProtection="0"/>
    <xf numFmtId="0" fontId="14" fillId="0" borderId="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0" fontId="34" fillId="71" borderId="0" applyNumberFormat="0" applyBorder="0" applyAlignment="0" applyProtection="0"/>
    <xf numFmtId="0" fontId="34" fillId="27" borderId="0" applyNumberFormat="0" applyBorder="0" applyAlignment="0" applyProtection="0"/>
    <xf numFmtId="208" fontId="37" fillId="0" borderId="0" applyFont="0"/>
    <xf numFmtId="0" fontId="13" fillId="0" borderId="0"/>
    <xf numFmtId="0" fontId="13" fillId="0" borderId="0"/>
    <xf numFmtId="0" fontId="51"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80" fontId="3" fillId="0" borderId="0" applyNumberFormat="0" applyFont="0">
      <alignment horizontal="left" vertical="center" indent="1"/>
    </xf>
    <xf numFmtId="0" fontId="14" fillId="0" borderId="0"/>
    <xf numFmtId="0" fontId="14" fillId="0" borderId="0"/>
    <xf numFmtId="0" fontId="14" fillId="0" borderId="0"/>
    <xf numFmtId="0" fontId="14" fillId="0" borderId="0"/>
    <xf numFmtId="0" fontId="14" fillId="0" borderId="0"/>
    <xf numFmtId="0" fontId="14" fillId="0" borderId="0"/>
    <xf numFmtId="0" fontId="51" fillId="0" borderId="0"/>
    <xf numFmtId="0" fontId="51" fillId="0" borderId="0"/>
    <xf numFmtId="0" fontId="5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90" fontId="14" fillId="0" borderId="0" applyFill="0" applyBorder="0" applyAlignment="0" applyProtection="0"/>
    <xf numFmtId="0" fontId="14" fillId="0" borderId="0"/>
    <xf numFmtId="0" fontId="14" fillId="0" borderId="0"/>
    <xf numFmtId="0" fontId="47" fillId="0" borderId="0"/>
    <xf numFmtId="0" fontId="14" fillId="0" borderId="0"/>
    <xf numFmtId="0" fontId="14" fillId="0" borderId="0"/>
    <xf numFmtId="0" fontId="13" fillId="0" borderId="0"/>
    <xf numFmtId="0" fontId="13" fillId="0" borderId="0"/>
    <xf numFmtId="0" fontId="5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51" fillId="0" borderId="0"/>
    <xf numFmtId="0" fontId="51" fillId="0" borderId="0"/>
    <xf numFmtId="0" fontId="48" fillId="0" borderId="0"/>
    <xf numFmtId="0" fontId="14" fillId="0" borderId="0"/>
    <xf numFmtId="0" fontId="14" fillId="0" borderId="0"/>
    <xf numFmtId="0" fontId="51" fillId="0" borderId="0"/>
    <xf numFmtId="0" fontId="14" fillId="0" borderId="0"/>
    <xf numFmtId="0" fontId="51" fillId="0" borderId="0"/>
    <xf numFmtId="0" fontId="51" fillId="0" borderId="0"/>
    <xf numFmtId="0" fontId="51" fillId="0" borderId="0"/>
    <xf numFmtId="0" fontId="51" fillId="0" borderId="0"/>
    <xf numFmtId="0" fontId="51" fillId="0" borderId="0"/>
    <xf numFmtId="0" fontId="14" fillId="0" borderId="0"/>
    <xf numFmtId="0" fontId="51" fillId="0" borderId="0"/>
    <xf numFmtId="0" fontId="1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4" fillId="0" borderId="0"/>
    <xf numFmtId="0" fontId="51" fillId="0" borderId="0"/>
    <xf numFmtId="0" fontId="13" fillId="0" borderId="0"/>
    <xf numFmtId="0" fontId="13" fillId="0" borderId="0"/>
    <xf numFmtId="0" fontId="49" fillId="0" borderId="0"/>
    <xf numFmtId="0" fontId="4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0" fillId="0" borderId="0" applyNumberFormat="0" applyFill="0" applyBorder="0" applyProtection="0">
      <alignment vertical="top" wrapText="1"/>
    </xf>
    <xf numFmtId="0" fontId="14" fillId="0" borderId="0"/>
    <xf numFmtId="0" fontId="14" fillId="0" borderId="0"/>
    <xf numFmtId="0" fontId="50" fillId="0" borderId="0"/>
    <xf numFmtId="0" fontId="14" fillId="0" borderId="0"/>
    <xf numFmtId="0" fontId="14" fillId="0" borderId="0"/>
    <xf numFmtId="0" fontId="13" fillId="0" borderId="0"/>
    <xf numFmtId="0" fontId="14" fillId="0" borderId="0"/>
    <xf numFmtId="0" fontId="51" fillId="0" borderId="0"/>
    <xf numFmtId="0" fontId="51" fillId="0" borderId="0"/>
    <xf numFmtId="0" fontId="51" fillId="0" borderId="0"/>
    <xf numFmtId="0" fontId="51"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9" fontId="51" fillId="0" borderId="0" applyFont="0" applyFill="0" applyBorder="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4" fillId="39" borderId="2" applyNumberFormat="0" applyFon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182" fontId="14" fillId="0" borderId="0">
      <alignment horizontal="left" vertical="center" wrapText="1" indent="2"/>
    </xf>
    <xf numFmtId="0" fontId="13" fillId="16" borderId="2" applyNumberFormat="0" applyAlignment="0" applyProtection="0"/>
    <xf numFmtId="182" fontId="14" fillId="0" borderId="0">
      <alignment horizontal="left" vertical="center" wrapText="1" indent="2"/>
    </xf>
    <xf numFmtId="0" fontId="14" fillId="39" borderId="2" applyNumberFormat="0" applyFont="0" applyAlignment="0" applyProtection="0"/>
    <xf numFmtId="0" fontId="13" fillId="16" borderId="2" applyNumberFormat="0" applyAlignment="0" applyProtection="0"/>
    <xf numFmtId="0" fontId="13" fillId="16" borderId="2" applyNumberFormat="0" applyAlignment="0" applyProtection="0"/>
    <xf numFmtId="0" fontId="13" fillId="16" borderId="2" applyNumberFormat="0" applyAlignment="0" applyProtection="0"/>
    <xf numFmtId="0" fontId="19" fillId="26" borderId="14" applyNumberFormat="0" applyAlignment="0" applyProtection="0"/>
    <xf numFmtId="0" fontId="19" fillId="26" borderId="14" applyNumberFormat="0" applyAlignment="0" applyProtection="0"/>
    <xf numFmtId="0" fontId="43" fillId="59" borderId="3" applyNumberFormat="0" applyAlignment="0" applyProtection="0"/>
    <xf numFmtId="192" fontId="4" fillId="25" borderId="0">
      <alignment horizontal="center" vertical="center" wrapText="1"/>
    </xf>
    <xf numFmtId="9" fontId="13" fillId="0" borderId="0" applyFont="0" applyFill="0" applyBorder="0" applyAlignment="0" applyProtection="0"/>
    <xf numFmtId="9" fontId="14" fillId="0" borderId="0" applyFill="0" applyBorder="0" applyAlignment="0" applyProtection="0"/>
    <xf numFmtId="9" fontId="32" fillId="0" borderId="0" applyFont="0" applyFill="0" applyBorder="0" applyAlignment="0" applyProtection="0"/>
    <xf numFmtId="9" fontId="51" fillId="0" borderId="0" applyFont="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 fillId="0" borderId="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14" fillId="0" borderId="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182" fontId="14" fillId="0" borderId="0">
      <alignment horizontal="left" vertical="center" wrapText="1" indent="2"/>
    </xf>
    <xf numFmtId="182" fontId="14" fillId="0" borderId="0">
      <alignment horizontal="left" vertical="center" wrapText="1" indent="2"/>
    </xf>
    <xf numFmtId="182" fontId="14" fillId="0" borderId="0">
      <alignment horizontal="left" vertical="center" wrapText="1" indent="2"/>
    </xf>
    <xf numFmtId="182" fontId="14" fillId="0" borderId="0">
      <alignment horizontal="left" vertical="center" wrapText="1" indent="2"/>
    </xf>
    <xf numFmtId="0" fontId="43" fillId="25" borderId="3" applyNumberFormat="0" applyAlignment="0" applyProtection="0"/>
    <xf numFmtId="0" fontId="19" fillId="26" borderId="14" applyNumberFormat="0" applyAlignment="0" applyProtection="0"/>
    <xf numFmtId="175" fontId="3" fillId="0" borderId="1">
      <alignment horizontal="left" vertical="justify" wrapText="1" indent="2"/>
    </xf>
    <xf numFmtId="0" fontId="11" fillId="0" borderId="0" applyNumberFormat="0" applyFill="0" applyBorder="0" applyAlignment="0" applyProtection="0"/>
    <xf numFmtId="0" fontId="45"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1" fillId="0" borderId="0" applyNumberFormat="0" applyFill="0" applyBorder="0" applyAlignment="0" applyProtection="0"/>
    <xf numFmtId="0" fontId="42" fillId="0" borderId="13" applyNumberFormat="0" applyFill="0" applyAlignment="0" applyProtection="0"/>
    <xf numFmtId="0" fontId="30" fillId="0" borderId="8" applyNumberFormat="0" applyFill="0" applyAlignment="0" applyProtection="0"/>
    <xf numFmtId="0" fontId="44" fillId="0" borderId="15" applyNumberFormat="0" applyFill="0" applyAlignment="0" applyProtection="0"/>
    <xf numFmtId="0" fontId="35" fillId="0" borderId="9" applyNumberFormat="0" applyFill="0" applyAlignment="0" applyProtection="0"/>
    <xf numFmtId="0" fontId="29" fillId="0" borderId="7" applyNumberFormat="0" applyFill="0" applyAlignment="0" applyProtection="0"/>
    <xf numFmtId="0" fontId="31" fillId="0" borderId="0" applyNumberFormat="0" applyFill="0" applyBorder="0" applyAlignment="0" applyProtection="0"/>
    <xf numFmtId="0" fontId="19" fillId="0" borderId="16" applyNumberFormat="0" applyFill="0" applyAlignment="0" applyProtection="0"/>
    <xf numFmtId="203" fontId="14" fillId="0" borderId="0" applyFont="0" applyFill="0" applyBorder="0" applyAlignment="0" applyProtection="0"/>
    <xf numFmtId="205" fontId="14" fillId="0" borderId="0" applyFont="0" applyFill="0" applyBorder="0" applyAlignment="0" applyProtection="0"/>
    <xf numFmtId="190" fontId="14" fillId="0" borderId="0" applyFill="0" applyBorder="0" applyAlignment="0" applyProtection="0"/>
    <xf numFmtId="190" fontId="14" fillId="0" borderId="0" applyFill="0" applyBorder="0" applyAlignment="0" applyProtection="0"/>
    <xf numFmtId="190" fontId="14" fillId="0" borderId="0" applyFill="0" applyBorder="0" applyAlignment="0" applyProtection="0"/>
    <xf numFmtId="190" fontId="14" fillId="0" borderId="0" applyFill="0" applyBorder="0" applyAlignment="0" applyProtection="0"/>
    <xf numFmtId="190" fontId="14" fillId="0" borderId="0" applyFill="0" applyBorder="0" applyAlignment="0" applyProtection="0"/>
    <xf numFmtId="190" fontId="14" fillId="0" borderId="0" applyFill="0" applyBorder="0" applyAlignment="0" applyProtection="0"/>
    <xf numFmtId="190" fontId="14" fillId="0" borderId="0" applyFill="0" applyBorder="0" applyAlignment="0" applyProtection="0"/>
    <xf numFmtId="0" fontId="2" fillId="0" borderId="0"/>
    <xf numFmtId="211" fontId="14" fillId="0" borderId="0" applyFont="0" applyFill="0" applyBorder="0" applyAlignment="0" applyProtection="0"/>
    <xf numFmtId="211" fontId="14" fillId="0" borderId="0" applyFont="0" applyFill="0" applyBorder="0" applyAlignment="0" applyProtection="0"/>
    <xf numFmtId="211" fontId="14" fillId="0" borderId="0" applyFont="0" applyFill="0" applyBorder="0" applyAlignment="0" applyProtection="0"/>
    <xf numFmtId="211" fontId="14" fillId="0" borderId="0" applyFont="0" applyFill="0" applyBorder="0" applyAlignment="0" applyProtection="0"/>
    <xf numFmtId="211"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4" fillId="0" borderId="0">
      <alignment vertical="top"/>
    </xf>
    <xf numFmtId="44" fontId="13" fillId="0" borderId="0" applyFont="0" applyFill="0" applyBorder="0" applyAlignment="0" applyProtection="0"/>
    <xf numFmtId="0" fontId="2" fillId="0" borderId="0"/>
    <xf numFmtId="0" fontId="14" fillId="0" borderId="0"/>
    <xf numFmtId="0" fontId="2" fillId="0" borderId="0"/>
    <xf numFmtId="44"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2" fillId="0" borderId="0"/>
    <xf numFmtId="0" fontId="1" fillId="0" borderId="0"/>
  </cellStyleXfs>
  <cellXfs count="109">
    <xf numFmtId="0" fontId="0" fillId="0" borderId="0" xfId="0"/>
    <xf numFmtId="0" fontId="5" fillId="0" borderId="0" xfId="0" applyFont="1"/>
    <xf numFmtId="0" fontId="6" fillId="0" borderId="0" xfId="0" applyFont="1"/>
    <xf numFmtId="2" fontId="6" fillId="0" borderId="0" xfId="0" applyNumberFormat="1" applyFont="1"/>
    <xf numFmtId="0" fontId="48" fillId="0" borderId="0" xfId="0" applyFont="1"/>
    <xf numFmtId="0" fontId="53" fillId="0" borderId="0" xfId="0" applyFont="1"/>
    <xf numFmtId="0" fontId="8" fillId="0" borderId="17" xfId="0" applyFont="1" applyBorder="1" applyAlignment="1">
      <alignment horizontal="center" vertical="center" wrapText="1"/>
    </xf>
    <xf numFmtId="0" fontId="6" fillId="0" borderId="17" xfId="0" applyFont="1" applyBorder="1" applyAlignment="1">
      <alignment horizontal="left" vertical="center" wrapText="1"/>
    </xf>
    <xf numFmtId="0" fontId="6" fillId="0" borderId="17" xfId="0" applyFont="1" applyBorder="1" applyAlignment="1">
      <alignment horizontal="center" vertical="center" wrapText="1"/>
    </xf>
    <xf numFmtId="2" fontId="6" fillId="0" borderId="17" xfId="0" applyNumberFormat="1" applyFont="1" applyBorder="1" applyAlignment="1">
      <alignment horizontal="center" vertical="center" wrapText="1"/>
    </xf>
    <xf numFmtId="169" fontId="6" fillId="0" borderId="17" xfId="6" applyFont="1" applyFill="1" applyBorder="1" applyAlignment="1">
      <alignment horizontal="justify" vertical="center" wrapText="1"/>
    </xf>
    <xf numFmtId="0" fontId="10" fillId="0" borderId="17" xfId="0" applyFont="1" applyBorder="1" applyAlignment="1">
      <alignment horizontal="justify" vertical="center" wrapText="1"/>
    </xf>
    <xf numFmtId="0" fontId="10" fillId="0" borderId="17" xfId="0" applyFont="1" applyBorder="1" applyAlignment="1">
      <alignment horizontal="center" vertical="center" wrapText="1"/>
    </xf>
    <xf numFmtId="2" fontId="10" fillId="0" borderId="17" xfId="0" applyNumberFormat="1" applyFont="1" applyBorder="1" applyAlignment="1">
      <alignment horizontal="center" vertical="center" wrapText="1"/>
    </xf>
    <xf numFmtId="169" fontId="59" fillId="0" borderId="17" xfId="6" applyFont="1" applyFill="1" applyBorder="1" applyAlignment="1">
      <alignment horizontal="center" vertical="center"/>
    </xf>
    <xf numFmtId="169" fontId="10" fillId="0" borderId="17" xfId="6" applyFont="1" applyBorder="1" applyAlignment="1">
      <alignment horizontal="justify" vertical="center" wrapText="1"/>
    </xf>
    <xf numFmtId="169" fontId="10" fillId="0" borderId="17" xfId="6" applyFont="1" applyFill="1" applyBorder="1" applyAlignment="1">
      <alignment horizontal="justify" vertical="center" wrapText="1"/>
    </xf>
    <xf numFmtId="0" fontId="52" fillId="0" borderId="17" xfId="0" applyFont="1" applyBorder="1" applyAlignment="1">
      <alignment horizontal="center" vertical="center" wrapText="1"/>
    </xf>
    <xf numFmtId="0" fontId="52" fillId="0" borderId="17" xfId="0" applyFont="1" applyBorder="1" applyAlignment="1">
      <alignment vertical="center" wrapText="1"/>
    </xf>
    <xf numFmtId="0" fontId="6" fillId="0" borderId="17" xfId="0" applyFont="1" applyBorder="1" applyAlignment="1">
      <alignment horizontal="justify" vertical="center" wrapText="1"/>
    </xf>
    <xf numFmtId="0" fontId="10" fillId="0" borderId="17" xfId="0" applyFont="1" applyBorder="1" applyAlignment="1">
      <alignment horizontal="left" vertical="center" wrapText="1"/>
    </xf>
    <xf numFmtId="0" fontId="54" fillId="72" borderId="17" xfId="0" applyFont="1" applyFill="1" applyBorder="1" applyAlignment="1">
      <alignment horizontal="center" vertical="center" wrapText="1"/>
    </xf>
    <xf numFmtId="0" fontId="56" fillId="2" borderId="17" xfId="0" applyFont="1" applyFill="1" applyBorder="1" applyAlignment="1">
      <alignment horizontal="center" vertical="center" wrapText="1"/>
    </xf>
    <xf numFmtId="2" fontId="56" fillId="2" borderId="17" xfId="0" applyNumberFormat="1" applyFont="1" applyFill="1" applyBorder="1" applyAlignment="1">
      <alignment horizontal="center" vertical="center" wrapText="1"/>
    </xf>
    <xf numFmtId="169" fontId="54" fillId="72" borderId="17" xfId="0" applyNumberFormat="1" applyFont="1" applyFill="1" applyBorder="1" applyAlignment="1">
      <alignment vertical="center" wrapText="1"/>
    </xf>
    <xf numFmtId="0" fontId="9" fillId="0" borderId="17" xfId="0" applyFont="1" applyBorder="1" applyAlignment="1">
      <alignment horizontal="center" vertical="center" wrapText="1"/>
    </xf>
    <xf numFmtId="0" fontId="8" fillId="0" borderId="17" xfId="0" applyFont="1" applyBorder="1" applyAlignment="1">
      <alignment vertical="center" wrapText="1"/>
    </xf>
    <xf numFmtId="169" fontId="8" fillId="0" borderId="17" xfId="0" applyNumberFormat="1" applyFont="1" applyBorder="1" applyAlignment="1">
      <alignment vertical="center" wrapText="1"/>
    </xf>
    <xf numFmtId="2" fontId="10" fillId="0" borderId="17" xfId="0" applyNumberFormat="1" applyFont="1" applyBorder="1" applyAlignment="1">
      <alignment horizontal="center" vertical="center"/>
    </xf>
    <xf numFmtId="0" fontId="10" fillId="0" borderId="17" xfId="0" applyFont="1" applyBorder="1" applyAlignment="1">
      <alignment horizontal="justify" vertical="center"/>
    </xf>
    <xf numFmtId="44" fontId="52" fillId="0" borderId="17" xfId="0" applyNumberFormat="1" applyFont="1" applyBorder="1" applyAlignment="1">
      <alignment horizontal="left" vertical="center" wrapText="1"/>
    </xf>
    <xf numFmtId="170" fontId="8" fillId="0" borderId="17" xfId="4" applyFont="1" applyBorder="1" applyAlignment="1">
      <alignment vertical="center" wrapText="1"/>
    </xf>
    <xf numFmtId="44" fontId="5" fillId="0" borderId="0" xfId="0" applyNumberFormat="1" applyFont="1"/>
    <xf numFmtId="169" fontId="5" fillId="0" borderId="0" xfId="0" applyNumberFormat="1" applyFont="1"/>
    <xf numFmtId="44" fontId="6" fillId="0" borderId="0" xfId="0" applyNumberFormat="1" applyFont="1" applyAlignment="1">
      <alignment wrapText="1"/>
    </xf>
    <xf numFmtId="44" fontId="5" fillId="0" borderId="0" xfId="0" applyNumberFormat="1" applyFont="1" applyAlignment="1">
      <alignment vertical="center"/>
    </xf>
    <xf numFmtId="0" fontId="55" fillId="2" borderId="17" xfId="0" applyFont="1" applyFill="1" applyBorder="1" applyAlignment="1">
      <alignment horizontal="center" vertical="center" wrapText="1"/>
    </xf>
    <xf numFmtId="2" fontId="55" fillId="2" borderId="17" xfId="0" applyNumberFormat="1" applyFont="1" applyFill="1" applyBorder="1" applyAlignment="1">
      <alignment horizontal="center" vertical="center" wrapText="1"/>
    </xf>
    <xf numFmtId="182" fontId="63" fillId="72" borderId="17" xfId="0" applyNumberFormat="1" applyFont="1" applyFill="1" applyBorder="1" applyAlignment="1">
      <alignment horizontal="center" vertical="center" wrapText="1"/>
    </xf>
    <xf numFmtId="169" fontId="63" fillId="72" borderId="17" xfId="0" applyNumberFormat="1" applyFont="1" applyFill="1" applyBorder="1" applyAlignment="1">
      <alignment vertical="center" wrapText="1"/>
    </xf>
    <xf numFmtId="0" fontId="64" fillId="0" borderId="17" xfId="0" applyFont="1" applyBorder="1" applyAlignment="1">
      <alignment horizontal="justify" vertical="center" wrapText="1"/>
    </xf>
    <xf numFmtId="2" fontId="64" fillId="0" borderId="17" xfId="0" applyNumberFormat="1" applyFont="1" applyBorder="1" applyAlignment="1">
      <alignment horizontal="center" vertical="center" wrapText="1"/>
    </xf>
    <xf numFmtId="169" fontId="64" fillId="0" borderId="17" xfId="6" applyFont="1" applyFill="1" applyBorder="1" applyAlignment="1">
      <alignment horizontal="justify" vertical="center" wrapText="1"/>
    </xf>
    <xf numFmtId="0" fontId="65" fillId="0" borderId="17" xfId="0" applyFont="1" applyBorder="1" applyAlignment="1">
      <alignment horizontal="center" vertical="center" wrapText="1"/>
    </xf>
    <xf numFmtId="0" fontId="64" fillId="0" borderId="17" xfId="0" applyFont="1" applyBorder="1" applyAlignment="1">
      <alignment horizontal="left" vertical="center" wrapText="1"/>
    </xf>
    <xf numFmtId="0" fontId="14" fillId="0" borderId="17" xfId="0" applyFont="1" applyBorder="1" applyAlignment="1">
      <alignment horizontal="center" vertical="center" wrapText="1"/>
    </xf>
    <xf numFmtId="2" fontId="14" fillId="0" borderId="17" xfId="0" applyNumberFormat="1" applyFont="1" applyBorder="1" applyAlignment="1">
      <alignment horizontal="center" vertical="center" wrapText="1"/>
    </xf>
    <xf numFmtId="169" fontId="14" fillId="0" borderId="17" xfId="6" applyFont="1" applyFill="1" applyBorder="1" applyAlignment="1">
      <alignment horizontal="justify" vertical="center" wrapText="1"/>
    </xf>
    <xf numFmtId="2" fontId="14" fillId="0" borderId="17" xfId="0" applyNumberFormat="1" applyFont="1" applyBorder="1" applyAlignment="1">
      <alignment horizontal="center" vertical="center"/>
    </xf>
    <xf numFmtId="169" fontId="14" fillId="0" borderId="17" xfId="6" applyFont="1" applyBorder="1" applyAlignment="1">
      <alignment horizontal="justify" vertical="center" wrapText="1"/>
    </xf>
    <xf numFmtId="44" fontId="64" fillId="0" borderId="17" xfId="0" applyNumberFormat="1" applyFont="1" applyBorder="1" applyAlignment="1">
      <alignment horizontal="left" vertical="center" wrapText="1"/>
    </xf>
    <xf numFmtId="169" fontId="60" fillId="0" borderId="17" xfId="6" applyFont="1" applyBorder="1" applyAlignment="1">
      <alignment horizontal="center" vertical="center"/>
    </xf>
    <xf numFmtId="169" fontId="64" fillId="0" borderId="17" xfId="6" applyFont="1" applyBorder="1" applyAlignment="1">
      <alignment horizontal="left" vertical="center" wrapText="1"/>
    </xf>
    <xf numFmtId="0" fontId="63" fillId="72" borderId="17" xfId="778" applyNumberFormat="1" applyFont="1" applyFill="1" applyBorder="1" applyAlignment="1">
      <alignment horizontal="center" vertical="center" wrapText="1"/>
    </xf>
    <xf numFmtId="212" fontId="63" fillId="72" borderId="17" xfId="778" applyNumberFormat="1" applyFont="1" applyFill="1" applyBorder="1" applyAlignment="1">
      <alignment vertical="center" wrapText="1"/>
    </xf>
    <xf numFmtId="0" fontId="14" fillId="0" borderId="17" xfId="778" applyNumberFormat="1" applyFont="1" applyBorder="1" applyAlignment="1">
      <alignment horizontal="center" vertical="center" wrapText="1"/>
    </xf>
    <xf numFmtId="212" fontId="14" fillId="0" borderId="17" xfId="778" applyNumberFormat="1" applyFont="1" applyBorder="1" applyAlignment="1">
      <alignment horizontal="center" vertical="center" wrapText="1"/>
    </xf>
    <xf numFmtId="212" fontId="14" fillId="0" borderId="17" xfId="778" applyNumberFormat="1" applyFont="1" applyFill="1" applyBorder="1" applyAlignment="1">
      <alignment horizontal="justify" vertical="center" wrapText="1"/>
    </xf>
    <xf numFmtId="0" fontId="62" fillId="0" borderId="17" xfId="0" applyFont="1" applyBorder="1" applyAlignment="1">
      <alignment horizontal="center" vertical="center" wrapText="1"/>
    </xf>
    <xf numFmtId="0" fontId="64" fillId="0" borderId="17" xfId="0" applyFont="1" applyBorder="1" applyAlignment="1">
      <alignment horizontal="center" vertical="center" wrapText="1"/>
    </xf>
    <xf numFmtId="0" fontId="14" fillId="0" borderId="17" xfId="0" applyFont="1" applyBorder="1" applyAlignment="1">
      <alignment horizontal="left" vertical="center" wrapText="1"/>
    </xf>
    <xf numFmtId="0" fontId="64" fillId="73" borderId="17" xfId="0" applyFont="1" applyFill="1" applyBorder="1" applyAlignment="1">
      <alignment horizontal="center" vertical="center" wrapText="1"/>
    </xf>
    <xf numFmtId="0" fontId="14" fillId="0" borderId="17" xfId="0" applyFont="1" applyBorder="1" applyAlignment="1">
      <alignment vertical="center" wrapText="1"/>
    </xf>
    <xf numFmtId="182" fontId="14" fillId="0" borderId="17" xfId="778" applyNumberFormat="1" applyFont="1" applyBorder="1" applyAlignment="1">
      <alignment horizontal="center" vertical="center"/>
    </xf>
    <xf numFmtId="44" fontId="64" fillId="0" borderId="17" xfId="0" applyNumberFormat="1" applyFont="1" applyBorder="1"/>
    <xf numFmtId="44" fontId="3" fillId="74" borderId="17" xfId="0" applyNumberFormat="1" applyFont="1" applyFill="1" applyBorder="1"/>
    <xf numFmtId="0" fontId="14" fillId="73" borderId="17" xfId="0" applyFont="1" applyFill="1" applyBorder="1" applyAlignment="1">
      <alignment horizontal="center"/>
    </xf>
    <xf numFmtId="169" fontId="60" fillId="0" borderId="17" xfId="6" applyFont="1" applyBorder="1" applyAlignment="1">
      <alignment vertical="center"/>
    </xf>
    <xf numFmtId="0" fontId="14" fillId="0" borderId="32" xfId="0" applyFont="1" applyBorder="1" applyAlignment="1">
      <alignment horizontal="center" vertical="center" wrapText="1"/>
    </xf>
    <xf numFmtId="2" fontId="14" fillId="0" borderId="32" xfId="0" applyNumberFormat="1" applyFont="1" applyBorder="1" applyAlignment="1">
      <alignment horizontal="center" vertical="center" wrapText="1"/>
    </xf>
    <xf numFmtId="169" fontId="64" fillId="0" borderId="32" xfId="870" applyFont="1" applyBorder="1" applyAlignment="1">
      <alignment horizontal="left" vertical="center" wrapText="1"/>
    </xf>
    <xf numFmtId="44" fontId="64" fillId="0" borderId="17" xfId="0" applyNumberFormat="1" applyFont="1" applyBorder="1" applyAlignment="1">
      <alignment vertical="center"/>
    </xf>
    <xf numFmtId="0" fontId="57" fillId="72" borderId="17" xfId="1420" applyFont="1" applyFill="1" applyBorder="1" applyAlignment="1">
      <alignment horizontal="center" vertical="center"/>
    </xf>
    <xf numFmtId="0" fontId="7" fillId="0" borderId="17" xfId="0" applyFont="1" applyBorder="1" applyAlignment="1">
      <alignment horizontal="center" vertical="center" wrapText="1"/>
    </xf>
    <xf numFmtId="0" fontId="54" fillId="72" borderId="17" xfId="0" applyFont="1" applyFill="1" applyBorder="1" applyAlignment="1">
      <alignment horizontal="center" vertical="center" wrapText="1"/>
    </xf>
    <xf numFmtId="0" fontId="8" fillId="0" borderId="17" xfId="0" applyFont="1" applyBorder="1" applyAlignment="1">
      <alignment horizontal="center" vertical="center" wrapText="1"/>
    </xf>
    <xf numFmtId="0" fontId="58" fillId="72" borderId="17" xfId="0" applyFont="1" applyFill="1" applyBorder="1" applyAlignment="1">
      <alignment horizontal="center" vertical="center"/>
    </xf>
    <xf numFmtId="0" fontId="8" fillId="0" borderId="17" xfId="0" applyFont="1" applyBorder="1" applyAlignment="1">
      <alignment horizontal="left" vertical="center" wrapText="1"/>
    </xf>
    <xf numFmtId="0" fontId="54" fillId="72" borderId="17" xfId="0" applyFont="1" applyFill="1" applyBorder="1" applyAlignment="1">
      <alignment horizontal="left" vertical="center" wrapText="1"/>
    </xf>
    <xf numFmtId="0" fontId="52" fillId="0" borderId="17" xfId="0" applyFont="1" applyBorder="1" applyAlignment="1">
      <alignment horizontal="left" vertical="center" wrapText="1"/>
    </xf>
    <xf numFmtId="0" fontId="10" fillId="0" borderId="17" xfId="0" applyFont="1" applyBorder="1" applyAlignment="1">
      <alignment horizontal="left" vertical="center" wrapText="1"/>
    </xf>
    <xf numFmtId="0" fontId="6" fillId="0" borderId="17" xfId="0" applyFont="1" applyBorder="1" applyAlignment="1">
      <alignment horizontal="center" vertical="center" wrapText="1"/>
    </xf>
    <xf numFmtId="0" fontId="55" fillId="0" borderId="17" xfId="0" applyFont="1" applyBorder="1" applyAlignment="1">
      <alignment horizontal="center" vertical="center" wrapText="1"/>
    </xf>
    <xf numFmtId="0" fontId="10" fillId="0" borderId="17" xfId="0" applyFont="1" applyBorder="1" applyAlignment="1">
      <alignment horizontal="center" vertical="center" wrapText="1"/>
    </xf>
    <xf numFmtId="212" fontId="14" fillId="0" borderId="29" xfId="778" applyNumberFormat="1" applyFont="1" applyBorder="1" applyAlignment="1">
      <alignment horizontal="center" vertical="center" wrapText="1"/>
    </xf>
    <xf numFmtId="212" fontId="14" fillId="0" borderId="30" xfId="778" applyNumberFormat="1" applyFont="1" applyBorder="1" applyAlignment="1">
      <alignment horizontal="center" vertical="center" wrapText="1"/>
    </xf>
    <xf numFmtId="212" fontId="14" fillId="0" borderId="31" xfId="778" applyNumberFormat="1" applyFont="1" applyBorder="1" applyAlignment="1">
      <alignment horizontal="center" vertical="center" wrapText="1"/>
    </xf>
    <xf numFmtId="0" fontId="61" fillId="72" borderId="24" xfId="1420" applyFont="1" applyFill="1" applyBorder="1" applyAlignment="1">
      <alignment horizontal="center" vertical="center"/>
    </xf>
    <xf numFmtId="0" fontId="61" fillId="72" borderId="25" xfId="1420" applyFont="1" applyFill="1" applyBorder="1" applyAlignment="1">
      <alignment horizontal="center" vertical="center"/>
    </xf>
    <xf numFmtId="0" fontId="61" fillId="72" borderId="26" xfId="1420" applyFont="1" applyFill="1" applyBorder="1" applyAlignment="1">
      <alignment horizontal="center" vertical="center"/>
    </xf>
    <xf numFmtId="0" fontId="63" fillId="72" borderId="18" xfId="1420" applyFont="1" applyFill="1" applyBorder="1" applyAlignment="1">
      <alignment horizontal="center" vertical="center"/>
    </xf>
    <xf numFmtId="0" fontId="63" fillId="72" borderId="0" xfId="1420" applyFont="1" applyFill="1" applyAlignment="1">
      <alignment horizontal="center" vertical="center"/>
    </xf>
    <xf numFmtId="0" fontId="63" fillId="72" borderId="27" xfId="1420" applyFont="1" applyFill="1" applyBorder="1" applyAlignment="1">
      <alignment horizontal="center" vertical="center"/>
    </xf>
    <xf numFmtId="0" fontId="63" fillId="72" borderId="22" xfId="1420" applyFont="1" applyFill="1" applyBorder="1" applyAlignment="1">
      <alignment horizontal="center" vertical="center"/>
    </xf>
    <xf numFmtId="0" fontId="63" fillId="72" borderId="23" xfId="1420" applyFont="1" applyFill="1" applyBorder="1" applyAlignment="1">
      <alignment horizontal="center" vertical="center"/>
    </xf>
    <xf numFmtId="0" fontId="63" fillId="72" borderId="28" xfId="1420" applyFont="1" applyFill="1" applyBorder="1" applyAlignment="1">
      <alignment horizontal="center" vertical="center"/>
    </xf>
    <xf numFmtId="212" fontId="63" fillId="72" borderId="17" xfId="778" applyNumberFormat="1" applyFont="1" applyFill="1" applyBorder="1" applyAlignment="1">
      <alignment horizontal="left" vertical="center" wrapText="1"/>
    </xf>
    <xf numFmtId="0" fontId="14" fillId="73" borderId="17" xfId="0" applyFont="1" applyFill="1" applyBorder="1" applyAlignment="1">
      <alignment horizontal="left"/>
    </xf>
    <xf numFmtId="0" fontId="14" fillId="73" borderId="19" xfId="0" applyFont="1" applyFill="1" applyBorder="1" applyAlignment="1">
      <alignment horizontal="left" wrapText="1"/>
    </xf>
    <xf numFmtId="0" fontId="14" fillId="73" borderId="20" xfId="0" applyFont="1" applyFill="1" applyBorder="1" applyAlignment="1">
      <alignment horizontal="left" wrapText="1"/>
    </xf>
    <xf numFmtId="0" fontId="14" fillId="73" borderId="21" xfId="0" applyFont="1" applyFill="1" applyBorder="1" applyAlignment="1">
      <alignment horizontal="left" wrapText="1"/>
    </xf>
    <xf numFmtId="0" fontId="63" fillId="72" borderId="17" xfId="0" applyFont="1" applyFill="1" applyBorder="1" applyAlignment="1">
      <alignment horizontal="left" vertical="center" wrapText="1"/>
    </xf>
    <xf numFmtId="0" fontId="64" fillId="0" borderId="17" xfId="0" applyFont="1" applyBorder="1" applyAlignment="1">
      <alignment horizontal="left" vertical="center" wrapText="1"/>
    </xf>
    <xf numFmtId="0" fontId="55" fillId="0" borderId="17" xfId="0" applyFont="1" applyBorder="1" applyAlignment="1">
      <alignment horizontal="right" vertical="center" wrapText="1"/>
    </xf>
    <xf numFmtId="0" fontId="55" fillId="74" borderId="17" xfId="0" applyFont="1" applyFill="1" applyBorder="1" applyAlignment="1">
      <alignment horizontal="right" vertical="center" wrapText="1"/>
    </xf>
    <xf numFmtId="0" fontId="64" fillId="0" borderId="17" xfId="0" applyFont="1" applyBorder="1" applyAlignment="1">
      <alignment horizontal="center" vertical="center" wrapText="1"/>
    </xf>
    <xf numFmtId="0" fontId="14" fillId="0" borderId="17" xfId="0" applyFont="1" applyBorder="1" applyAlignment="1">
      <alignment horizontal="left" vertical="center" wrapText="1"/>
    </xf>
    <xf numFmtId="0" fontId="62" fillId="0" borderId="17" xfId="0" applyFont="1" applyBorder="1" applyAlignment="1">
      <alignment horizontal="center" vertical="center" wrapText="1"/>
    </xf>
    <xf numFmtId="0" fontId="64" fillId="73" borderId="17" xfId="0" applyFont="1" applyFill="1" applyBorder="1" applyAlignment="1">
      <alignment horizontal="left" vertical="center" wrapText="1"/>
    </xf>
  </cellXfs>
  <cellStyles count="1421">
    <cellStyle name="_1" xfId="78" xr:uid="{00000000-0005-0000-0000-000000000000}"/>
    <cellStyle name="_1 2" xfId="88" xr:uid="{00000000-0005-0000-0000-000001000000}"/>
    <cellStyle name="_1_mODULO DE EDUCACION ESPECIAL 1 AULA(1)" xfId="81" xr:uid="{00000000-0005-0000-0000-000002000000}"/>
    <cellStyle name="_2" xfId="3" xr:uid="{00000000-0005-0000-0000-000003000000}"/>
    <cellStyle name="_2 2" xfId="96" xr:uid="{00000000-0005-0000-0000-000004000000}"/>
    <cellStyle name="_2_mODULO DE EDUCACION ESPECIAL 1 AULA(1)" xfId="86" xr:uid="{00000000-0005-0000-0000-000005000000}"/>
    <cellStyle name="_3" xfId="72" xr:uid="{00000000-0005-0000-0000-000006000000}"/>
    <cellStyle name="_3 2" xfId="82" xr:uid="{00000000-0005-0000-0000-000007000000}"/>
    <cellStyle name="_3_mODULO DE EDUCACION ESPECIAL 1 AULA(1)" xfId="97" xr:uid="{00000000-0005-0000-0000-000008000000}"/>
    <cellStyle name="_4938" xfId="80" xr:uid="{00000000-0005-0000-0000-000009000000}"/>
    <cellStyle name="_4938 2" xfId="75" xr:uid="{00000000-0005-0000-0000-00000A000000}"/>
    <cellStyle name="_4938_mODULO DE EDUCACION ESPECIAL 1 AULA(1)" xfId="15" xr:uid="{00000000-0005-0000-0000-00000B000000}"/>
    <cellStyle name="_4989" xfId="28" xr:uid="{00000000-0005-0000-0000-00000C000000}"/>
    <cellStyle name="_4989 2" xfId="98" xr:uid="{00000000-0005-0000-0000-00000D000000}"/>
    <cellStyle name="_4989_mODULO DE EDUCACION ESPECIAL 1 AULA(1)" xfId="76" xr:uid="{00000000-0005-0000-0000-00000E000000}"/>
    <cellStyle name="_5160" xfId="92" xr:uid="{00000000-0005-0000-0000-00000F000000}"/>
    <cellStyle name="_5160 2" xfId="100" xr:uid="{00000000-0005-0000-0000-000010000000}"/>
    <cellStyle name="_5160_mODULO DE EDUCACION ESPECIAL 1 AULA(1)" xfId="102" xr:uid="{00000000-0005-0000-0000-000011000000}"/>
    <cellStyle name="_5172" xfId="103" xr:uid="{00000000-0005-0000-0000-000012000000}"/>
    <cellStyle name="_5172 2" xfId="105" xr:uid="{00000000-0005-0000-0000-000013000000}"/>
    <cellStyle name="_5172_mODULO DE EDUCACION ESPECIAL 1 AULA(1)" xfId="106" xr:uid="{00000000-0005-0000-0000-000014000000}"/>
    <cellStyle name="_8" xfId="49" xr:uid="{00000000-0005-0000-0000-000015000000}"/>
    <cellStyle name="_8 2" xfId="108" xr:uid="{00000000-0005-0000-0000-000016000000}"/>
    <cellStyle name="_8_mODULO DE EDUCACION ESPECIAL 1 AULA(1)" xfId="89" xr:uid="{00000000-0005-0000-0000-000017000000}"/>
    <cellStyle name="_actividadesPresupuestoModulo6821" xfId="110" xr:uid="{00000000-0005-0000-0000-000018000000}"/>
    <cellStyle name="_actividadesPresupuestoModulo6821 2" xfId="13" xr:uid="{00000000-0005-0000-0000-000019000000}"/>
    <cellStyle name="_actividadesPresupuestoModulo6821_mODULO DE EDUCACION ESPECIAL 1 AULA(1)" xfId="112" xr:uid="{00000000-0005-0000-0000-00001A000000}"/>
    <cellStyle name="_Agua Potable Cinquera cabañas" xfId="51" xr:uid="{00000000-0005-0000-0000-00001B000000}"/>
    <cellStyle name="_Agua Potable Cinquera cabañas 2" xfId="114" xr:uid="{00000000-0005-0000-0000-00001C000000}"/>
    <cellStyle name="_Agua Potable Cinquera cabañas_mODULO DE EDUCACION ESPECIAL 1 AULA(1)" xfId="115" xr:uid="{00000000-0005-0000-0000-00001D000000}"/>
    <cellStyle name="_Complejo Deportivo Ciudad Barrios" xfId="118" xr:uid="{00000000-0005-0000-0000-00001E000000}"/>
    <cellStyle name="_Complejo Deportivo Ciudad Barrios 2" xfId="120" xr:uid="{00000000-0005-0000-0000-00001F000000}"/>
    <cellStyle name="_Complejo Deportivo Ciudad Barrios_mODULO DE EDUCACION ESPECIAL 1 AULA(1)" xfId="122" xr:uid="{00000000-0005-0000-0000-000020000000}"/>
    <cellStyle name="_Introduc. A.P eL lIMON" xfId="125" xr:uid="{00000000-0005-0000-0000-000021000000}"/>
    <cellStyle name="_Introduc. A.P eL lIMON 2" xfId="65" xr:uid="{00000000-0005-0000-0000-000022000000}"/>
    <cellStyle name="_Introduc. A.P eL lIMON_mODULO DE EDUCACION ESPECIAL 1 AULA(1)" xfId="127" xr:uid="{00000000-0005-0000-0000-000023000000}"/>
    <cellStyle name="_libro1" xfId="129" xr:uid="{00000000-0005-0000-0000-000024000000}"/>
    <cellStyle name="_libro1 2" xfId="130" xr:uid="{00000000-0005-0000-0000-000025000000}"/>
    <cellStyle name="_libro1_mODULO DE EDUCACION ESPECIAL 1 AULA(1)" xfId="132" xr:uid="{00000000-0005-0000-0000-000026000000}"/>
    <cellStyle name="_Propuesta de Costeos Varios" xfId="128" xr:uid="{00000000-0005-0000-0000-000027000000}"/>
    <cellStyle name="_Propuesta de Costeos Varios 2" xfId="39" xr:uid="{00000000-0005-0000-0000-000028000000}"/>
    <cellStyle name="_Propuesta de Costeos Varios_mODULO DE EDUCACION ESPECIAL 1 AULA(1)" xfId="70" xr:uid="{00000000-0005-0000-0000-000029000000}"/>
    <cellStyle name="_Remodelación de Parque LOLOTIQUE" xfId="134" xr:uid="{00000000-0005-0000-0000-00002A000000}"/>
    <cellStyle name="_Remodelación de Parque LOLOTIQUE 2" xfId="135" xr:uid="{00000000-0005-0000-0000-00002B000000}"/>
    <cellStyle name="_Remodelación de Parque LOLOTIQUE_mODULO DE EDUCACION ESPECIAL 1 AULA(1)" xfId="138" xr:uid="{00000000-0005-0000-0000-00002C000000}"/>
    <cellStyle name="20% - Accent1 2" xfId="141" xr:uid="{00000000-0005-0000-0000-00002D000000}"/>
    <cellStyle name="20% - Accent1 3" xfId="144" xr:uid="{00000000-0005-0000-0000-00002E000000}"/>
    <cellStyle name="20% - Accent1 4" xfId="149" xr:uid="{00000000-0005-0000-0000-00002F000000}"/>
    <cellStyle name="20% - Accent1 5" xfId="150" xr:uid="{00000000-0005-0000-0000-000030000000}"/>
    <cellStyle name="20% - Accent2 2" xfId="151" xr:uid="{00000000-0005-0000-0000-000031000000}"/>
    <cellStyle name="20% - Accent2 3" xfId="155" xr:uid="{00000000-0005-0000-0000-000032000000}"/>
    <cellStyle name="20% - Accent2 4" xfId="157" xr:uid="{00000000-0005-0000-0000-000033000000}"/>
    <cellStyle name="20% - Accent2 5" xfId="161" xr:uid="{00000000-0005-0000-0000-000034000000}"/>
    <cellStyle name="20% - Accent3 2" xfId="31" xr:uid="{00000000-0005-0000-0000-000035000000}"/>
    <cellStyle name="20% - Accent3 3" xfId="33" xr:uid="{00000000-0005-0000-0000-000036000000}"/>
    <cellStyle name="20% - Accent3 4" xfId="164" xr:uid="{00000000-0005-0000-0000-000037000000}"/>
    <cellStyle name="20% - Accent3 5" xfId="165" xr:uid="{00000000-0005-0000-0000-000038000000}"/>
    <cellStyle name="20% - Accent4 2" xfId="166" xr:uid="{00000000-0005-0000-0000-000039000000}"/>
    <cellStyle name="20% - Accent4 3" xfId="169" xr:uid="{00000000-0005-0000-0000-00003A000000}"/>
    <cellStyle name="20% - Accent4 4" xfId="172" xr:uid="{00000000-0005-0000-0000-00003B000000}"/>
    <cellStyle name="20% - Accent4 5" xfId="176" xr:uid="{00000000-0005-0000-0000-00003C000000}"/>
    <cellStyle name="20% - Accent5 2" xfId="178" xr:uid="{00000000-0005-0000-0000-00003D000000}"/>
    <cellStyle name="20% - Accent5 3" xfId="180" xr:uid="{00000000-0005-0000-0000-00003E000000}"/>
    <cellStyle name="20% - Accent5 4" xfId="182" xr:uid="{00000000-0005-0000-0000-00003F000000}"/>
    <cellStyle name="20% - Accent5 5" xfId="183" xr:uid="{00000000-0005-0000-0000-000040000000}"/>
    <cellStyle name="20% - Accent6 2" xfId="184" xr:uid="{00000000-0005-0000-0000-000041000000}"/>
    <cellStyle name="20% - Accent6 3" xfId="53" xr:uid="{00000000-0005-0000-0000-000042000000}"/>
    <cellStyle name="20% - Accent6 4" xfId="111" xr:uid="{00000000-0005-0000-0000-000043000000}"/>
    <cellStyle name="20% - Accent6 5" xfId="185" xr:uid="{00000000-0005-0000-0000-000044000000}"/>
    <cellStyle name="20% - Énfasis1 2" xfId="186" xr:uid="{00000000-0005-0000-0000-000045000000}"/>
    <cellStyle name="20% - Énfasis1 3" xfId="188" xr:uid="{00000000-0005-0000-0000-000046000000}"/>
    <cellStyle name="20% - Énfasis2 2" xfId="67" xr:uid="{00000000-0005-0000-0000-000047000000}"/>
    <cellStyle name="20% - Énfasis2 3" xfId="71" xr:uid="{00000000-0005-0000-0000-000048000000}"/>
    <cellStyle name="20% - Énfasis3 2" xfId="190" xr:uid="{00000000-0005-0000-0000-000049000000}"/>
    <cellStyle name="20% - Énfasis3 3" xfId="194" xr:uid="{00000000-0005-0000-0000-00004A000000}"/>
    <cellStyle name="20% - Énfasis4 2" xfId="196" xr:uid="{00000000-0005-0000-0000-00004B000000}"/>
    <cellStyle name="20% - Énfasis4 3" xfId="198" xr:uid="{00000000-0005-0000-0000-00004C000000}"/>
    <cellStyle name="20% - Énfasis5 2" xfId="200" xr:uid="{00000000-0005-0000-0000-00004D000000}"/>
    <cellStyle name="20% - Énfasis5 3" xfId="202" xr:uid="{00000000-0005-0000-0000-00004E000000}"/>
    <cellStyle name="20% - Énfasis6 2" xfId="30" xr:uid="{00000000-0005-0000-0000-00004F000000}"/>
    <cellStyle name="20% - Énfasis6 3" xfId="11" xr:uid="{00000000-0005-0000-0000-000050000000}"/>
    <cellStyle name="40% - Accent1 2" xfId="94" xr:uid="{00000000-0005-0000-0000-000051000000}"/>
    <cellStyle name="40% - Accent1 3" xfId="204" xr:uid="{00000000-0005-0000-0000-000052000000}"/>
    <cellStyle name="40% - Accent1 4" xfId="206" xr:uid="{00000000-0005-0000-0000-000053000000}"/>
    <cellStyle name="40% - Accent1 5" xfId="208" xr:uid="{00000000-0005-0000-0000-000054000000}"/>
    <cellStyle name="40% - Accent2 2" xfId="87" xr:uid="{00000000-0005-0000-0000-000055000000}"/>
    <cellStyle name="40% - Accent2 3" xfId="209" xr:uid="{00000000-0005-0000-0000-000056000000}"/>
    <cellStyle name="40% - Accent2 4" xfId="210" xr:uid="{00000000-0005-0000-0000-000057000000}"/>
    <cellStyle name="40% - Accent2 5" xfId="211" xr:uid="{00000000-0005-0000-0000-000058000000}"/>
    <cellStyle name="40% - Accent3 2" xfId="214" xr:uid="{00000000-0005-0000-0000-000059000000}"/>
    <cellStyle name="40% - Accent3 3" xfId="216" xr:uid="{00000000-0005-0000-0000-00005A000000}"/>
    <cellStyle name="40% - Accent3 4" xfId="217" xr:uid="{00000000-0005-0000-0000-00005B000000}"/>
    <cellStyle name="40% - Accent3 5" xfId="79" xr:uid="{00000000-0005-0000-0000-00005C000000}"/>
    <cellStyle name="40% - Accent4 2" xfId="219" xr:uid="{00000000-0005-0000-0000-00005D000000}"/>
    <cellStyle name="40% - Accent4 3" xfId="220" xr:uid="{00000000-0005-0000-0000-00005E000000}"/>
    <cellStyle name="40% - Accent4 4" xfId="221" xr:uid="{00000000-0005-0000-0000-00005F000000}"/>
    <cellStyle name="40% - Accent4 5" xfId="222" xr:uid="{00000000-0005-0000-0000-000060000000}"/>
    <cellStyle name="40% - Accent5 2" xfId="223" xr:uid="{00000000-0005-0000-0000-000061000000}"/>
    <cellStyle name="40% - Accent5 3" xfId="224" xr:uid="{00000000-0005-0000-0000-000062000000}"/>
    <cellStyle name="40% - Accent5 4" xfId="225" xr:uid="{00000000-0005-0000-0000-000063000000}"/>
    <cellStyle name="40% - Accent5 5" xfId="226" xr:uid="{00000000-0005-0000-0000-000064000000}"/>
    <cellStyle name="40% - Accent6 2" xfId="227" xr:uid="{00000000-0005-0000-0000-000065000000}"/>
    <cellStyle name="40% - Accent6 3" xfId="229" xr:uid="{00000000-0005-0000-0000-000066000000}"/>
    <cellStyle name="40% - Accent6 4" xfId="231" xr:uid="{00000000-0005-0000-0000-000067000000}"/>
    <cellStyle name="40% - Accent6 5" xfId="233" xr:uid="{00000000-0005-0000-0000-000068000000}"/>
    <cellStyle name="40% - Énfasis1 2" xfId="235" xr:uid="{00000000-0005-0000-0000-000069000000}"/>
    <cellStyle name="40% - Énfasis1 3" xfId="236" xr:uid="{00000000-0005-0000-0000-00006A000000}"/>
    <cellStyle name="40% - Énfasis2 2" xfId="237" xr:uid="{00000000-0005-0000-0000-00006B000000}"/>
    <cellStyle name="40% - Énfasis2 3" xfId="241" xr:uid="{00000000-0005-0000-0000-00006C000000}"/>
    <cellStyle name="40% - Énfasis3 2" xfId="244" xr:uid="{00000000-0005-0000-0000-00006D000000}"/>
    <cellStyle name="40% - Énfasis3 3" xfId="245" xr:uid="{00000000-0005-0000-0000-00006E000000}"/>
    <cellStyle name="40% - Énfasis4 2" xfId="246" xr:uid="{00000000-0005-0000-0000-00006F000000}"/>
    <cellStyle name="40% - Énfasis4 3" xfId="247" xr:uid="{00000000-0005-0000-0000-000070000000}"/>
    <cellStyle name="40% - Énfasis5 2" xfId="10" xr:uid="{00000000-0005-0000-0000-000071000000}"/>
    <cellStyle name="40% - Énfasis5 3" xfId="248" xr:uid="{00000000-0005-0000-0000-000072000000}"/>
    <cellStyle name="40% - Énfasis6 2" xfId="249" xr:uid="{00000000-0005-0000-0000-000073000000}"/>
    <cellStyle name="40% - Énfasis6 3" xfId="250" xr:uid="{00000000-0005-0000-0000-000074000000}"/>
    <cellStyle name="60% - Accent1 2" xfId="251" xr:uid="{00000000-0005-0000-0000-000075000000}"/>
    <cellStyle name="60% - Accent1 3" xfId="254" xr:uid="{00000000-0005-0000-0000-000076000000}"/>
    <cellStyle name="60% - Accent1 4" xfId="257" xr:uid="{00000000-0005-0000-0000-000077000000}"/>
    <cellStyle name="60% - Accent2 2" xfId="258" xr:uid="{00000000-0005-0000-0000-000078000000}"/>
    <cellStyle name="60% - Accent3 2" xfId="52" xr:uid="{00000000-0005-0000-0000-000079000000}"/>
    <cellStyle name="60% - Accent3 3" xfId="265" xr:uid="{00000000-0005-0000-0000-00007A000000}"/>
    <cellStyle name="60% - Accent3 4" xfId="267" xr:uid="{00000000-0005-0000-0000-00007B000000}"/>
    <cellStyle name="60% - Accent4 2" xfId="269" xr:uid="{00000000-0005-0000-0000-00007C000000}"/>
    <cellStyle name="60% - Accent4 3" xfId="271" xr:uid="{00000000-0005-0000-0000-00007D000000}"/>
    <cellStyle name="60% - Accent4 4" xfId="273" xr:uid="{00000000-0005-0000-0000-00007E000000}"/>
    <cellStyle name="60% - Accent5 2" xfId="2" xr:uid="{00000000-0005-0000-0000-00007F000000}"/>
    <cellStyle name="60% - Accent5 3" xfId="73" xr:uid="{00000000-0005-0000-0000-000080000000}"/>
    <cellStyle name="60% - Accent5 4" xfId="275" xr:uid="{00000000-0005-0000-0000-000081000000}"/>
    <cellStyle name="60% - Accent6 2" xfId="277" xr:uid="{00000000-0005-0000-0000-000082000000}"/>
    <cellStyle name="60% - Accent6 3" xfId="278" xr:uid="{00000000-0005-0000-0000-000083000000}"/>
    <cellStyle name="60% - Accent6 4" xfId="280" xr:uid="{00000000-0005-0000-0000-000084000000}"/>
    <cellStyle name="60% - Énfasis1 2" xfId="283" xr:uid="{00000000-0005-0000-0000-000085000000}"/>
    <cellStyle name="60% - Énfasis1 3" xfId="140" xr:uid="{00000000-0005-0000-0000-000086000000}"/>
    <cellStyle name="60% - Énfasis2 2" xfId="143" xr:uid="{00000000-0005-0000-0000-000087000000}"/>
    <cellStyle name="60% - Énfasis2 3" xfId="146" xr:uid="{00000000-0005-0000-0000-000088000000}"/>
    <cellStyle name="60% - Énfasis3 2" xfId="154" xr:uid="{00000000-0005-0000-0000-000089000000}"/>
    <cellStyle name="60% - Énfasis3 3" xfId="156" xr:uid="{00000000-0005-0000-0000-00008A000000}"/>
    <cellStyle name="60% - Énfasis4 2" xfId="32" xr:uid="{00000000-0005-0000-0000-00008B000000}"/>
    <cellStyle name="60% - Énfasis4 3" xfId="34" xr:uid="{00000000-0005-0000-0000-00008C000000}"/>
    <cellStyle name="60% - Énfasis5 2" xfId="167" xr:uid="{00000000-0005-0000-0000-00008D000000}"/>
    <cellStyle name="60% - Énfasis5 3" xfId="170" xr:uid="{00000000-0005-0000-0000-00008E000000}"/>
    <cellStyle name="60% - Énfasis6 2" xfId="179" xr:uid="{00000000-0005-0000-0000-00008F000000}"/>
    <cellStyle name="60% - Énfasis6 3" xfId="181" xr:uid="{00000000-0005-0000-0000-000090000000}"/>
    <cellStyle name="Accent1 2" xfId="284" xr:uid="{00000000-0005-0000-0000-000091000000}"/>
    <cellStyle name="Accent1 3" xfId="285" xr:uid="{00000000-0005-0000-0000-000092000000}"/>
    <cellStyle name="Accent1 4" xfId="286" xr:uid="{00000000-0005-0000-0000-000093000000}"/>
    <cellStyle name="Accent2 2" xfId="287" xr:uid="{00000000-0005-0000-0000-000094000000}"/>
    <cellStyle name="Accent3 2" xfId="288" xr:uid="{00000000-0005-0000-0000-000095000000}"/>
    <cellStyle name="Accent4 2" xfId="69" xr:uid="{00000000-0005-0000-0000-000096000000}"/>
    <cellStyle name="Accent4 3" xfId="290" xr:uid="{00000000-0005-0000-0000-000097000000}"/>
    <cellStyle name="Accent4 4" xfId="291" xr:uid="{00000000-0005-0000-0000-000098000000}"/>
    <cellStyle name="Accent5 2" xfId="292" xr:uid="{00000000-0005-0000-0000-000099000000}"/>
    <cellStyle name="Accent6 2" xfId="293" xr:uid="{00000000-0005-0000-0000-00009A000000}"/>
    <cellStyle name="Bad 2" xfId="294" xr:uid="{00000000-0005-0000-0000-00009B000000}"/>
    <cellStyle name="Buena 2" xfId="295" xr:uid="{00000000-0005-0000-0000-00009C000000}"/>
    <cellStyle name="Calculation 2" xfId="298" xr:uid="{00000000-0005-0000-0000-00009D000000}"/>
    <cellStyle name="Calculation 3" xfId="301" xr:uid="{00000000-0005-0000-0000-00009E000000}"/>
    <cellStyle name="Calculation 4" xfId="303" xr:uid="{00000000-0005-0000-0000-00009F000000}"/>
    <cellStyle name="Cálculo 2" xfId="305" xr:uid="{00000000-0005-0000-0000-0000A0000000}"/>
    <cellStyle name="Cálculo 3" xfId="307" xr:uid="{00000000-0005-0000-0000-0000A1000000}"/>
    <cellStyle name="celda" xfId="308" xr:uid="{00000000-0005-0000-0000-0000A2000000}"/>
    <cellStyle name="Celda de comprobación 2" xfId="311" xr:uid="{00000000-0005-0000-0000-0000A3000000}"/>
    <cellStyle name="Celda de comprobación 3" xfId="306" xr:uid="{00000000-0005-0000-0000-0000A4000000}"/>
    <cellStyle name="Celda vinculada 2" xfId="314" xr:uid="{00000000-0005-0000-0000-0000A5000000}"/>
    <cellStyle name="Check Cell 2" xfId="318" xr:uid="{00000000-0005-0000-0000-0000A6000000}"/>
    <cellStyle name="Check Cell 3" xfId="320" xr:uid="{00000000-0005-0000-0000-0000A7000000}"/>
    <cellStyle name="Check Cell 4" xfId="323" xr:uid="{00000000-0005-0000-0000-0000A8000000}"/>
    <cellStyle name="Comma 2" xfId="324" xr:uid="{00000000-0005-0000-0000-0000A9000000}"/>
    <cellStyle name="Comma 3" xfId="325" xr:uid="{00000000-0005-0000-0000-0000AA000000}"/>
    <cellStyle name="Comma 7" xfId="328" xr:uid="{00000000-0005-0000-0000-0000AB000000}"/>
    <cellStyle name="Comma0" xfId="330" xr:uid="{00000000-0005-0000-0000-0000AC000000}"/>
    <cellStyle name="Currency [2]" xfId="101" xr:uid="{00000000-0005-0000-0000-0000AD000000}"/>
    <cellStyle name="Currency 2" xfId="331" xr:uid="{00000000-0005-0000-0000-0000AE000000}"/>
    <cellStyle name="Currency 3" xfId="332" xr:uid="{00000000-0005-0000-0000-0000AF000000}"/>
    <cellStyle name="Currency 4" xfId="333" xr:uid="{00000000-0005-0000-0000-0000B0000000}"/>
    <cellStyle name="Currency0" xfId="334" xr:uid="{00000000-0005-0000-0000-0000B1000000}"/>
    <cellStyle name="Date" xfId="121" xr:uid="{00000000-0005-0000-0000-0000B2000000}"/>
    <cellStyle name="EGUROS" xfId="335" xr:uid="{00000000-0005-0000-0000-0000B3000000}"/>
    <cellStyle name="Encabezado 4 2" xfId="192" xr:uid="{00000000-0005-0000-0000-0000B4000000}"/>
    <cellStyle name="Énfasis 1" xfId="336" xr:uid="{00000000-0005-0000-0000-0000B5000000}"/>
    <cellStyle name="Énfasis 1 2" xfId="337" xr:uid="{00000000-0005-0000-0000-0000B6000000}"/>
    <cellStyle name="Énfasis 1 3" xfId="338" xr:uid="{00000000-0005-0000-0000-0000B7000000}"/>
    <cellStyle name="Énfasis 2" xfId="339" xr:uid="{00000000-0005-0000-0000-0000B8000000}"/>
    <cellStyle name="Énfasis 3" xfId="340" xr:uid="{00000000-0005-0000-0000-0000B9000000}"/>
    <cellStyle name="Énfasis 3 2" xfId="341" xr:uid="{00000000-0005-0000-0000-0000BA000000}"/>
    <cellStyle name="Énfasis 3 3" xfId="342" xr:uid="{00000000-0005-0000-0000-0000BB000000}"/>
    <cellStyle name="Énfasis1 - 20%" xfId="344" xr:uid="{00000000-0005-0000-0000-0000BC000000}"/>
    <cellStyle name="Énfasis1 - 20% 2" xfId="159" xr:uid="{00000000-0005-0000-0000-0000BD000000}"/>
    <cellStyle name="Énfasis1 - 20% 3" xfId="163" xr:uid="{00000000-0005-0000-0000-0000BE000000}"/>
    <cellStyle name="Énfasis1 - 40%" xfId="347" xr:uid="{00000000-0005-0000-0000-0000BF000000}"/>
    <cellStyle name="Énfasis1 - 60%" xfId="351" xr:uid="{00000000-0005-0000-0000-0000C0000000}"/>
    <cellStyle name="Énfasis1 - 60% 2" xfId="356" xr:uid="{00000000-0005-0000-0000-0000C1000000}"/>
    <cellStyle name="Énfasis1 - 60% 3" xfId="309" xr:uid="{00000000-0005-0000-0000-0000C2000000}"/>
    <cellStyle name="Énfasis1 2" xfId="266" xr:uid="{00000000-0005-0000-0000-0000C3000000}"/>
    <cellStyle name="Énfasis1 3" xfId="268" xr:uid="{00000000-0005-0000-0000-0000C4000000}"/>
    <cellStyle name="Énfasis1 4" xfId="104" xr:uid="{00000000-0005-0000-0000-0000C5000000}"/>
    <cellStyle name="Énfasis1 5" xfId="360" xr:uid="{00000000-0005-0000-0000-0000C6000000}"/>
    <cellStyle name="Énfasis1 6" xfId="361" xr:uid="{00000000-0005-0000-0000-0000C7000000}"/>
    <cellStyle name="Énfasis1 7" xfId="362" xr:uid="{00000000-0005-0000-0000-0000C8000000}"/>
    <cellStyle name="Énfasis1 8" xfId="350" xr:uid="{00000000-0005-0000-0000-0000C9000000}"/>
    <cellStyle name="Énfasis1 9" xfId="366" xr:uid="{00000000-0005-0000-0000-0000CA000000}"/>
    <cellStyle name="Énfasis2 - 20%" xfId="371" xr:uid="{00000000-0005-0000-0000-0000CB000000}"/>
    <cellStyle name="Énfasis2 - 20% 2" xfId="373" xr:uid="{00000000-0005-0000-0000-0000CC000000}"/>
    <cellStyle name="Énfasis2 - 20% 3" xfId="375" xr:uid="{00000000-0005-0000-0000-0000CD000000}"/>
    <cellStyle name="Énfasis2 - 40%" xfId="376" xr:uid="{00000000-0005-0000-0000-0000CE000000}"/>
    <cellStyle name="Énfasis2 - 40% 2" xfId="378" xr:uid="{00000000-0005-0000-0000-0000CF000000}"/>
    <cellStyle name="Énfasis2 - 40% 3" xfId="312" xr:uid="{00000000-0005-0000-0000-0000D0000000}"/>
    <cellStyle name="Énfasis2 - 60%" xfId="238" xr:uid="{00000000-0005-0000-0000-0000D1000000}"/>
    <cellStyle name="Énfasis2 - 60% 2" xfId="379" xr:uid="{00000000-0005-0000-0000-0000D2000000}"/>
    <cellStyle name="Énfasis2 - 60% 3" xfId="380" xr:uid="{00000000-0005-0000-0000-0000D3000000}"/>
    <cellStyle name="Énfasis2 2" xfId="272" xr:uid="{00000000-0005-0000-0000-0000D4000000}"/>
    <cellStyle name="Énfasis2 3" xfId="274" xr:uid="{00000000-0005-0000-0000-0000D5000000}"/>
    <cellStyle name="Énfasis2 4" xfId="381" xr:uid="{00000000-0005-0000-0000-0000D6000000}"/>
    <cellStyle name="Énfasis2 5" xfId="382" xr:uid="{00000000-0005-0000-0000-0000D7000000}"/>
    <cellStyle name="Énfasis2 6" xfId="8" xr:uid="{00000000-0005-0000-0000-0000D8000000}"/>
    <cellStyle name="Énfasis2 7" xfId="383" xr:uid="{00000000-0005-0000-0000-0000D9000000}"/>
    <cellStyle name="Énfasis2 8" xfId="384" xr:uid="{00000000-0005-0000-0000-0000DA000000}"/>
    <cellStyle name="Énfasis2 9" xfId="385" xr:uid="{00000000-0005-0000-0000-0000DB000000}"/>
    <cellStyle name="Énfasis3 - 20%" xfId="386" xr:uid="{00000000-0005-0000-0000-0000DC000000}"/>
    <cellStyle name="Énfasis3 - 20% 2" xfId="352" xr:uid="{00000000-0005-0000-0000-0000DD000000}"/>
    <cellStyle name="Énfasis3 - 20% 3" xfId="367" xr:uid="{00000000-0005-0000-0000-0000DE000000}"/>
    <cellStyle name="Énfasis3 - 40%" xfId="261" xr:uid="{00000000-0005-0000-0000-0000DF000000}"/>
    <cellStyle name="Énfasis3 - 40% 2" xfId="395" xr:uid="{00000000-0005-0000-0000-0000E0000000}"/>
    <cellStyle name="Énfasis3 - 40% 3" xfId="399" xr:uid="{00000000-0005-0000-0000-0000E1000000}"/>
    <cellStyle name="Énfasis3 - 60%" xfId="270" xr:uid="{00000000-0005-0000-0000-0000E2000000}"/>
    <cellStyle name="Énfasis3 2" xfId="74" xr:uid="{00000000-0005-0000-0000-0000E3000000}"/>
    <cellStyle name="Énfasis3 3" xfId="276" xr:uid="{00000000-0005-0000-0000-0000E4000000}"/>
    <cellStyle name="Énfasis3 4" xfId="400" xr:uid="{00000000-0005-0000-0000-0000E5000000}"/>
    <cellStyle name="Énfasis3 5" xfId="401" xr:uid="{00000000-0005-0000-0000-0000E6000000}"/>
    <cellStyle name="Énfasis3 6" xfId="402" xr:uid="{00000000-0005-0000-0000-0000E7000000}"/>
    <cellStyle name="Énfasis3 7" xfId="50" xr:uid="{00000000-0005-0000-0000-0000E8000000}"/>
    <cellStyle name="Énfasis3 8" xfId="403" xr:uid="{00000000-0005-0000-0000-0000E9000000}"/>
    <cellStyle name="Énfasis3 9" xfId="404" xr:uid="{00000000-0005-0000-0000-0000EA000000}"/>
    <cellStyle name="Énfasis4 - 20%" xfId="405" xr:uid="{00000000-0005-0000-0000-0000EB000000}"/>
    <cellStyle name="Énfasis4 - 20% 2" xfId="406" xr:uid="{00000000-0005-0000-0000-0000EC000000}"/>
    <cellStyle name="Énfasis4 - 20% 3" xfId="119" xr:uid="{00000000-0005-0000-0000-0000ED000000}"/>
    <cellStyle name="Énfasis4 - 40%" xfId="407" xr:uid="{00000000-0005-0000-0000-0000EE000000}"/>
    <cellStyle name="Énfasis4 - 40% 2" xfId="408" xr:uid="{00000000-0005-0000-0000-0000EF000000}"/>
    <cellStyle name="Énfasis4 - 40% 3" xfId="409" xr:uid="{00000000-0005-0000-0000-0000F0000000}"/>
    <cellStyle name="Énfasis4 - 60%" xfId="410" xr:uid="{00000000-0005-0000-0000-0000F1000000}"/>
    <cellStyle name="Énfasis4 - 60% 2" xfId="304" xr:uid="{00000000-0005-0000-0000-0000F2000000}"/>
    <cellStyle name="Énfasis4 - 60% 3" xfId="411" xr:uid="{00000000-0005-0000-0000-0000F3000000}"/>
    <cellStyle name="Énfasis4 2" xfId="279" xr:uid="{00000000-0005-0000-0000-0000F4000000}"/>
    <cellStyle name="Énfasis4 3" xfId="281" xr:uid="{00000000-0005-0000-0000-0000F5000000}"/>
    <cellStyle name="Énfasis4 4" xfId="412" xr:uid="{00000000-0005-0000-0000-0000F6000000}"/>
    <cellStyle name="Énfasis4 5" xfId="413" xr:uid="{00000000-0005-0000-0000-0000F7000000}"/>
    <cellStyle name="Énfasis4 6" xfId="414" xr:uid="{00000000-0005-0000-0000-0000F8000000}"/>
    <cellStyle name="Énfasis4 7" xfId="415" xr:uid="{00000000-0005-0000-0000-0000F9000000}"/>
    <cellStyle name="Énfasis4 8" xfId="107" xr:uid="{00000000-0005-0000-0000-0000FA000000}"/>
    <cellStyle name="Énfasis4 9" xfId="416" xr:uid="{00000000-0005-0000-0000-0000FB000000}"/>
    <cellStyle name="Énfasis5 - 20%" xfId="420" xr:uid="{00000000-0005-0000-0000-0000FC000000}"/>
    <cellStyle name="Énfasis5 - 20% 2" xfId="424" xr:uid="{00000000-0005-0000-0000-0000FD000000}"/>
    <cellStyle name="Énfasis5 - 20% 3" xfId="431" xr:uid="{00000000-0005-0000-0000-0000FE000000}"/>
    <cellStyle name="Énfasis5 - 40%" xfId="436" xr:uid="{00000000-0005-0000-0000-0000FF000000}"/>
    <cellStyle name="Énfasis5 - 40% 2" xfId="437" xr:uid="{00000000-0005-0000-0000-000000010000}"/>
    <cellStyle name="Énfasis5 - 40% 3" xfId="372" xr:uid="{00000000-0005-0000-0000-000001010000}"/>
    <cellStyle name="Énfasis5 - 60%" xfId="148" xr:uid="{00000000-0005-0000-0000-000002010000}"/>
    <cellStyle name="Énfasis5 - 60% 2" xfId="438" xr:uid="{00000000-0005-0000-0000-000003010000}"/>
    <cellStyle name="Énfasis5 - 60% 3" xfId="439" xr:uid="{00000000-0005-0000-0000-000004010000}"/>
    <cellStyle name="Énfasis5 2" xfId="136" xr:uid="{00000000-0005-0000-0000-000005010000}"/>
    <cellStyle name="Énfasis5 3" xfId="296" xr:uid="{00000000-0005-0000-0000-000006010000}"/>
    <cellStyle name="Énfasis5 4" xfId="440" xr:uid="{00000000-0005-0000-0000-000007010000}"/>
    <cellStyle name="Énfasis5 5" xfId="116" xr:uid="{00000000-0005-0000-0000-000008010000}"/>
    <cellStyle name="Énfasis5 6" xfId="442" xr:uid="{00000000-0005-0000-0000-000009010000}"/>
    <cellStyle name="Énfasis5 7" xfId="444" xr:uid="{00000000-0005-0000-0000-00000A010000}"/>
    <cellStyle name="Énfasis5 8" xfId="447" xr:uid="{00000000-0005-0000-0000-00000B010000}"/>
    <cellStyle name="Énfasis5 9" xfId="450" xr:uid="{00000000-0005-0000-0000-00000C010000}"/>
    <cellStyle name="Énfasis6 - 20%" xfId="45" xr:uid="{00000000-0005-0000-0000-00000D010000}"/>
    <cellStyle name="Énfasis6 - 20% 2" xfId="300" xr:uid="{00000000-0005-0000-0000-00000E010000}"/>
    <cellStyle name="Énfasis6 - 20% 3" xfId="302" xr:uid="{00000000-0005-0000-0000-00000F010000}"/>
    <cellStyle name="Énfasis6 - 40%" xfId="455" xr:uid="{00000000-0005-0000-0000-000010010000}"/>
    <cellStyle name="Énfasis6 - 60%" xfId="456" xr:uid="{00000000-0005-0000-0000-000011010000}"/>
    <cellStyle name="Énfasis6 2" xfId="457" xr:uid="{00000000-0005-0000-0000-000012010000}"/>
    <cellStyle name="Énfasis6 3" xfId="458" xr:uid="{00000000-0005-0000-0000-000013010000}"/>
    <cellStyle name="Énfasis6 4" xfId="113" xr:uid="{00000000-0005-0000-0000-000014010000}"/>
    <cellStyle name="Énfasis6 5" xfId="459" xr:uid="{00000000-0005-0000-0000-000015010000}"/>
    <cellStyle name="Énfasis6 6" xfId="460" xr:uid="{00000000-0005-0000-0000-000016010000}"/>
    <cellStyle name="Énfasis6 7" xfId="461" xr:uid="{00000000-0005-0000-0000-000017010000}"/>
    <cellStyle name="Énfasis6 8" xfId="462" xr:uid="{00000000-0005-0000-0000-000018010000}"/>
    <cellStyle name="Énfasis6 9" xfId="463" xr:uid="{00000000-0005-0000-0000-000019010000}"/>
    <cellStyle name="Entrada 2" xfId="377" xr:uid="{00000000-0005-0000-0000-00001A010000}"/>
    <cellStyle name="Entrada 3" xfId="466" xr:uid="{00000000-0005-0000-0000-00001B010000}"/>
    <cellStyle name="Estilo 1" xfId="1" xr:uid="{00000000-0005-0000-0000-00001C010000}"/>
    <cellStyle name="Estilo 1 2" xfId="467" xr:uid="{00000000-0005-0000-0000-00001D010000}"/>
    <cellStyle name="Euro" xfId="469" xr:uid="{00000000-0005-0000-0000-00001E010000}"/>
    <cellStyle name="Euro 10" xfId="387" xr:uid="{00000000-0005-0000-0000-00001F010000}"/>
    <cellStyle name="Euro 11" xfId="477" xr:uid="{00000000-0005-0000-0000-000020010000}"/>
    <cellStyle name="Euro 12" xfId="1401" xr:uid="{00000000-0005-0000-0000-000021010000}"/>
    <cellStyle name="Euro 2" xfId="364" xr:uid="{00000000-0005-0000-0000-000022010000}"/>
    <cellStyle name="Euro 2 2" xfId="27" xr:uid="{00000000-0005-0000-0000-000023010000}"/>
    <cellStyle name="Euro 2 3" xfId="1402" xr:uid="{00000000-0005-0000-0000-000024010000}"/>
    <cellStyle name="Euro 3" xfId="354" xr:uid="{00000000-0005-0000-0000-000025010000}"/>
    <cellStyle name="Euro 3 2" xfId="358" xr:uid="{00000000-0005-0000-0000-000026010000}"/>
    <cellStyle name="Euro 3 3" xfId="1403" xr:uid="{00000000-0005-0000-0000-000027010000}"/>
    <cellStyle name="Euro 4" xfId="369" xr:uid="{00000000-0005-0000-0000-000028010000}"/>
    <cellStyle name="Euro 4 2" xfId="478" xr:uid="{00000000-0005-0000-0000-000029010000}"/>
    <cellStyle name="Euro 4 3" xfId="1404" xr:uid="{00000000-0005-0000-0000-00002A010000}"/>
    <cellStyle name="Euro 5" xfId="359" xr:uid="{00000000-0005-0000-0000-00002B010000}"/>
    <cellStyle name="Euro 5 2" xfId="481" xr:uid="{00000000-0005-0000-0000-00002C010000}"/>
    <cellStyle name="Euro 5 3" xfId="1405" xr:uid="{00000000-0005-0000-0000-00002D010000}"/>
    <cellStyle name="Euro 6" xfId="310" xr:uid="{00000000-0005-0000-0000-00002E010000}"/>
    <cellStyle name="Euro 7" xfId="483" xr:uid="{00000000-0005-0000-0000-00002F010000}"/>
    <cellStyle name="Euro 8" xfId="7" xr:uid="{00000000-0005-0000-0000-000030010000}"/>
    <cellStyle name="Euro 9" xfId="484" xr:uid="{00000000-0005-0000-0000-000031010000}"/>
    <cellStyle name="Euro_DOCUMENTO Nº 4 - PRESUPUESTO - Comasagua Teotepeque" xfId="487" xr:uid="{00000000-0005-0000-0000-000032010000}"/>
    <cellStyle name="Excel Built-in 20% - Accent1" xfId="488" xr:uid="{00000000-0005-0000-0000-000033010000}"/>
    <cellStyle name="Excel Built-in 20% - Accent2" xfId="489" xr:uid="{00000000-0005-0000-0000-000034010000}"/>
    <cellStyle name="Excel Built-in 20% - Accent3" xfId="491" xr:uid="{00000000-0005-0000-0000-000035010000}"/>
    <cellStyle name="Excel Built-in 20% - Accent4" xfId="493" xr:uid="{00000000-0005-0000-0000-000036010000}"/>
    <cellStyle name="Excel Built-in 20% - Accent5" xfId="495" xr:uid="{00000000-0005-0000-0000-000037010000}"/>
    <cellStyle name="Excel Built-in 20% - Accent6" xfId="496" xr:uid="{00000000-0005-0000-0000-000038010000}"/>
    <cellStyle name="Excel Built-in 40% - Accent1" xfId="497" xr:uid="{00000000-0005-0000-0000-000039010000}"/>
    <cellStyle name="Excel Built-in 40% - Accent2" xfId="240" xr:uid="{00000000-0005-0000-0000-00003A010000}"/>
    <cellStyle name="Excel Built-in 40% - Accent3" xfId="243" xr:uid="{00000000-0005-0000-0000-00003B010000}"/>
    <cellStyle name="Excel Built-in 40% - Accent4" xfId="499" xr:uid="{00000000-0005-0000-0000-00003C010000}"/>
    <cellStyle name="Excel Built-in 40% - Accent5" xfId="501" xr:uid="{00000000-0005-0000-0000-00003D010000}"/>
    <cellStyle name="Excel Built-in 40% - Accent6" xfId="503" xr:uid="{00000000-0005-0000-0000-00003E010000}"/>
    <cellStyle name="Excel Built-in 60% - Accent1" xfId="505" xr:uid="{00000000-0005-0000-0000-00003F010000}"/>
    <cellStyle name="Excel Built-in 60% - Accent2" xfId="506" xr:uid="{00000000-0005-0000-0000-000040010000}"/>
    <cellStyle name="Excel Built-in 60% - Accent3" xfId="507" xr:uid="{00000000-0005-0000-0000-000041010000}"/>
    <cellStyle name="Excel Built-in 60% - Accent4" xfId="512" xr:uid="{00000000-0005-0000-0000-000042010000}"/>
    <cellStyle name="Excel Built-in 60% - Accent5" xfId="388" xr:uid="{00000000-0005-0000-0000-000043010000}"/>
    <cellStyle name="Excel Built-in 60% - Accent6" xfId="476" xr:uid="{00000000-0005-0000-0000-000044010000}"/>
    <cellStyle name="Excel Built-in Accent1" xfId="513" xr:uid="{00000000-0005-0000-0000-000045010000}"/>
    <cellStyle name="Excel Built-in Accent2" xfId="514" xr:uid="{00000000-0005-0000-0000-000046010000}"/>
    <cellStyle name="Excel Built-in Accent3" xfId="517" xr:uid="{00000000-0005-0000-0000-000047010000}"/>
    <cellStyle name="Excel Built-in Accent4" xfId="520" xr:uid="{00000000-0005-0000-0000-000048010000}"/>
    <cellStyle name="Excel Built-in Accent5" xfId="316" xr:uid="{00000000-0005-0000-0000-000049010000}"/>
    <cellStyle name="Excel Built-in Accent6" xfId="322" xr:uid="{00000000-0005-0000-0000-00004A010000}"/>
    <cellStyle name="Excel Built-in Bad" xfId="160" xr:uid="{00000000-0005-0000-0000-00004B010000}"/>
    <cellStyle name="Excel Built-in Calculation" xfId="168" xr:uid="{00000000-0005-0000-0000-00004C010000}"/>
    <cellStyle name="Excel Built-in Check Cell" xfId="522" xr:uid="{00000000-0005-0000-0000-00004D010000}"/>
    <cellStyle name="Excel Built-in Comma" xfId="525" xr:uid="{00000000-0005-0000-0000-00004E010000}"/>
    <cellStyle name="Excel Built-in Comma 1" xfId="526" xr:uid="{00000000-0005-0000-0000-00004F010000}"/>
    <cellStyle name="Excel Built-in Currency" xfId="83" xr:uid="{00000000-0005-0000-0000-000050010000}"/>
    <cellStyle name="Excel Built-in Explanatory Text" xfId="527" xr:uid="{00000000-0005-0000-0000-000051010000}"/>
    <cellStyle name="Excel Built-in Good" xfId="528" xr:uid="{00000000-0005-0000-0000-000052010000}"/>
    <cellStyle name="Excel Built-in Heading 1" xfId="421" xr:uid="{00000000-0005-0000-0000-000053010000}"/>
    <cellStyle name="Excel Built-in Heading 2" xfId="530" xr:uid="{00000000-0005-0000-0000-000054010000}"/>
    <cellStyle name="Excel Built-in Heading 3" xfId="428" xr:uid="{00000000-0005-0000-0000-000055010000}"/>
    <cellStyle name="Excel Built-in Heading 4" xfId="435" xr:uid="{00000000-0005-0000-0000-000056010000}"/>
    <cellStyle name="Excel Built-in Input" xfId="534" xr:uid="{00000000-0005-0000-0000-000057010000}"/>
    <cellStyle name="Excel Built-in Linked Cell" xfId="187" xr:uid="{00000000-0005-0000-0000-000058010000}"/>
    <cellStyle name="Excel Built-in Neutral" xfId="77" xr:uid="{00000000-0005-0000-0000-000059010000}"/>
    <cellStyle name="Excel Built-in Normal" xfId="480" xr:uid="{00000000-0005-0000-0000-00005A010000}"/>
    <cellStyle name="Excel Built-in Normal 1" xfId="536" xr:uid="{00000000-0005-0000-0000-00005B010000}"/>
    <cellStyle name="Excel Built-in Normal 1 1" xfId="537" xr:uid="{00000000-0005-0000-0000-00005C010000}"/>
    <cellStyle name="Excel Built-in Note" xfId="538" xr:uid="{00000000-0005-0000-0000-00005D010000}"/>
    <cellStyle name="Excel Built-in Output" xfId="539" xr:uid="{00000000-0005-0000-0000-00005E010000}"/>
    <cellStyle name="Excel Built-in Percent 1" xfId="509" xr:uid="{00000000-0005-0000-0000-00005F010000}"/>
    <cellStyle name="Excel Built-in Title" xfId="289" xr:uid="{00000000-0005-0000-0000-000060010000}"/>
    <cellStyle name="Excel Built-in Total" xfId="541" xr:uid="{00000000-0005-0000-0000-000061010000}"/>
    <cellStyle name="Excel Built-in Warning Text" xfId="543" xr:uid="{00000000-0005-0000-0000-000062010000}"/>
    <cellStyle name="Explanatory Text 2" xfId="465" xr:uid="{00000000-0005-0000-0000-000063010000}"/>
    <cellStyle name="Explanatory Text 3" xfId="133" xr:uid="{00000000-0005-0000-0000-000064010000}"/>
    <cellStyle name="Explanatory Text 4" xfId="544" xr:uid="{00000000-0005-0000-0000-000065010000}"/>
    <cellStyle name="Fixed" xfId="464" xr:uid="{00000000-0005-0000-0000-000066010000}"/>
    <cellStyle name="Good 2" xfId="547" xr:uid="{00000000-0005-0000-0000-000067010000}"/>
    <cellStyle name="Heading 1 2" xfId="99" xr:uid="{00000000-0005-0000-0000-000068010000}"/>
    <cellStyle name="Heading 1 3" xfId="548" xr:uid="{00000000-0005-0000-0000-000069010000}"/>
    <cellStyle name="Heading 1 4" xfId="374" xr:uid="{00000000-0005-0000-0000-00006A010000}"/>
    <cellStyle name="Heading 2 2" xfId="550" xr:uid="{00000000-0005-0000-0000-00006B010000}"/>
    <cellStyle name="Heading 2 3" xfId="551" xr:uid="{00000000-0005-0000-0000-00006C010000}"/>
    <cellStyle name="Heading 2 4" xfId="552" xr:uid="{00000000-0005-0000-0000-00006D010000}"/>
    <cellStyle name="Heading 3 2" xfId="553" xr:uid="{00000000-0005-0000-0000-00006E010000}"/>
    <cellStyle name="Heading 3 3" xfId="554" xr:uid="{00000000-0005-0000-0000-00006F010000}"/>
    <cellStyle name="Heading 3 4" xfId="555" xr:uid="{00000000-0005-0000-0000-000070010000}"/>
    <cellStyle name="Heading 4 2" xfId="490" xr:uid="{00000000-0005-0000-0000-000071010000}"/>
    <cellStyle name="Heading 4 3" xfId="492" xr:uid="{00000000-0005-0000-0000-000072010000}"/>
    <cellStyle name="Heading 4 4" xfId="494" xr:uid="{00000000-0005-0000-0000-000073010000}"/>
    <cellStyle name="Hipervínculo 2" xfId="556" xr:uid="{00000000-0005-0000-0000-000074010000}"/>
    <cellStyle name="Hipervínculo 3" xfId="54" xr:uid="{00000000-0005-0000-0000-000075010000}"/>
    <cellStyle name="Hipervínculo 4" xfId="60" xr:uid="{00000000-0005-0000-0000-000076010000}"/>
    <cellStyle name="Hipervínculo 5" xfId="37" xr:uid="{00000000-0005-0000-0000-000077010000}"/>
    <cellStyle name="Hipervínculo 6" xfId="24" xr:uid="{00000000-0005-0000-0000-000078010000}"/>
    <cellStyle name="Hyperlink seguido" xfId="557" xr:uid="{00000000-0005-0000-0000-000079010000}"/>
    <cellStyle name="Incorrecto 2" xfId="9" xr:uid="{00000000-0005-0000-0000-00007A010000}"/>
    <cellStyle name="Input 2" xfId="417" xr:uid="{00000000-0005-0000-0000-00007B010000}"/>
    <cellStyle name="Input 3" xfId="558" xr:uid="{00000000-0005-0000-0000-00007C010000}"/>
    <cellStyle name="Input 4" xfId="84" xr:uid="{00000000-0005-0000-0000-00007D010000}"/>
    <cellStyle name="Linked Cell 2" xfId="109" xr:uid="{00000000-0005-0000-0000-00007E010000}"/>
    <cellStyle name="Migliaia (0)_LISTA DE PRECIOS MEC. tr-17" xfId="559" xr:uid="{00000000-0005-0000-0000-00007F010000}"/>
    <cellStyle name="Migliaia_LISTA DE PRECIOS MEC. tr-17" xfId="561" xr:uid="{00000000-0005-0000-0000-000080010000}"/>
    <cellStyle name="Millares" xfId="4" builtinId="3"/>
    <cellStyle name="Millares [0] 2" xfId="562" xr:uid="{00000000-0005-0000-0000-000082010000}"/>
    <cellStyle name="Millares [0] 2 2" xfId="171" xr:uid="{00000000-0005-0000-0000-000083010000}"/>
    <cellStyle name="Millares [0] 2 3" xfId="175" xr:uid="{00000000-0005-0000-0000-000084010000}"/>
    <cellStyle name="Millares [0] 2 4" xfId="177" xr:uid="{00000000-0005-0000-0000-000085010000}"/>
    <cellStyle name="Millares [0] 2 5" xfId="228" xr:uid="{00000000-0005-0000-0000-000086010000}"/>
    <cellStyle name="Millares [0] 2 6" xfId="230" xr:uid="{00000000-0005-0000-0000-000087010000}"/>
    <cellStyle name="Millares [0] 2 7" xfId="232" xr:uid="{00000000-0005-0000-0000-000088010000}"/>
    <cellStyle name="Millares [0] 2 8" xfId="234" xr:uid="{00000000-0005-0000-0000-000089010000}"/>
    <cellStyle name="Millares [0] 2 9" xfId="564" xr:uid="{00000000-0005-0000-0000-00008A010000}"/>
    <cellStyle name="Millares [0] 3" xfId="565" xr:uid="{00000000-0005-0000-0000-00008B010000}"/>
    <cellStyle name="Millares 10" xfId="567" xr:uid="{00000000-0005-0000-0000-00008C010000}"/>
    <cellStyle name="Millares 10 10" xfId="41" xr:uid="{00000000-0005-0000-0000-00008D010000}"/>
    <cellStyle name="Millares 10 11" xfId="55" xr:uid="{00000000-0005-0000-0000-00008E010000}"/>
    <cellStyle name="Millares 10 2" xfId="568" xr:uid="{00000000-0005-0000-0000-00008F010000}"/>
    <cellStyle name="Millares 10 3" xfId="560" xr:uid="{00000000-0005-0000-0000-000090010000}"/>
    <cellStyle name="Millares 10 4" xfId="569" xr:uid="{00000000-0005-0000-0000-000091010000}"/>
    <cellStyle name="Millares 11" xfId="571" xr:uid="{00000000-0005-0000-0000-000092010000}"/>
    <cellStyle name="Millares 11 2" xfId="572" xr:uid="{00000000-0005-0000-0000-000093010000}"/>
    <cellStyle name="Millares 11 3" xfId="574" xr:uid="{00000000-0005-0000-0000-000094010000}"/>
    <cellStyle name="Millares 11 4" xfId="545" xr:uid="{00000000-0005-0000-0000-000095010000}"/>
    <cellStyle name="Millares 12" xfId="576" xr:uid="{00000000-0005-0000-0000-000096010000}"/>
    <cellStyle name="Millares 12 2" xfId="577" xr:uid="{00000000-0005-0000-0000-000097010000}"/>
    <cellStyle name="Millares 12 3" xfId="578" xr:uid="{00000000-0005-0000-0000-000098010000}"/>
    <cellStyle name="Millares 12 4" xfId="579" xr:uid="{00000000-0005-0000-0000-000099010000}"/>
    <cellStyle name="Millares 13" xfId="580" xr:uid="{00000000-0005-0000-0000-00009A010000}"/>
    <cellStyle name="Millares 13 2" xfId="581" xr:uid="{00000000-0005-0000-0000-00009B010000}"/>
    <cellStyle name="Millares 13 3" xfId="582" xr:uid="{00000000-0005-0000-0000-00009C010000}"/>
    <cellStyle name="Millares 13 4" xfId="583" xr:uid="{00000000-0005-0000-0000-00009D010000}"/>
    <cellStyle name="Millares 14" xfId="584" xr:uid="{00000000-0005-0000-0000-00009E010000}"/>
    <cellStyle name="Millares 14 2" xfId="587" xr:uid="{00000000-0005-0000-0000-00009F010000}"/>
    <cellStyle name="Millares 14 3" xfId="592" xr:uid="{00000000-0005-0000-0000-0000A0010000}"/>
    <cellStyle name="Millares 14 4" xfId="16" xr:uid="{00000000-0005-0000-0000-0000A1010000}"/>
    <cellStyle name="Millares 15" xfId="485" xr:uid="{00000000-0005-0000-0000-0000A2010000}"/>
    <cellStyle name="Millares 15 2" xfId="593" xr:uid="{00000000-0005-0000-0000-0000A3010000}"/>
    <cellStyle name="Millares 15 3" xfId="346" xr:uid="{00000000-0005-0000-0000-0000A4010000}"/>
    <cellStyle name="Millares 15 4" xfId="595" xr:uid="{00000000-0005-0000-0000-0000A5010000}"/>
    <cellStyle name="Millares 16" xfId="585" xr:uid="{00000000-0005-0000-0000-0000A6010000}"/>
    <cellStyle name="Millares 16 2" xfId="515" xr:uid="{00000000-0005-0000-0000-0000A7010000}"/>
    <cellStyle name="Millares 16 3" xfId="518" xr:uid="{00000000-0005-0000-0000-0000A8010000}"/>
    <cellStyle name="Millares 16 4" xfId="319" xr:uid="{00000000-0005-0000-0000-0000A9010000}"/>
    <cellStyle name="Millares 17" xfId="588" xr:uid="{00000000-0005-0000-0000-0000AA010000}"/>
    <cellStyle name="Millares 17 2" xfId="597" xr:uid="{00000000-0005-0000-0000-0000AB010000}"/>
    <cellStyle name="Millares 17 3" xfId="349" xr:uid="{00000000-0005-0000-0000-0000AC010000}"/>
    <cellStyle name="Millares 17 4" xfId="40" xr:uid="{00000000-0005-0000-0000-0000AD010000}"/>
    <cellStyle name="Millares 18" xfId="17" xr:uid="{00000000-0005-0000-0000-0000AE010000}"/>
    <cellStyle name="Millares 18 2" xfId="599" xr:uid="{00000000-0005-0000-0000-0000AF010000}"/>
    <cellStyle name="Millares 18 3" xfId="540" xr:uid="{00000000-0005-0000-0000-0000B0010000}"/>
    <cellStyle name="Millares 18 4" xfId="523" xr:uid="{00000000-0005-0000-0000-0000B1010000}"/>
    <cellStyle name="Millares 19" xfId="468" xr:uid="{00000000-0005-0000-0000-0000B2010000}"/>
    <cellStyle name="Millares 19 2" xfId="365" xr:uid="{00000000-0005-0000-0000-0000B3010000}"/>
    <cellStyle name="Millares 19 3" xfId="355" xr:uid="{00000000-0005-0000-0000-0000B4010000}"/>
    <cellStyle name="Millares 19 4" xfId="370" xr:uid="{00000000-0005-0000-0000-0000B5010000}"/>
    <cellStyle name="Millares 2" xfId="95" xr:uid="{00000000-0005-0000-0000-0000B6010000}"/>
    <cellStyle name="Millares 2 10" xfId="137" xr:uid="{00000000-0005-0000-0000-0000B7010000}"/>
    <cellStyle name="Millares 2 10 2" xfId="601" xr:uid="{00000000-0005-0000-0000-0000B8010000}"/>
    <cellStyle name="Millares 2 10 3" xfId="602" xr:uid="{00000000-0005-0000-0000-0000B9010000}"/>
    <cellStyle name="Millares 2 10 4" xfId="603" xr:uid="{00000000-0005-0000-0000-0000BA010000}"/>
    <cellStyle name="Millares 2 11" xfId="297" xr:uid="{00000000-0005-0000-0000-0000BB010000}"/>
    <cellStyle name="Millares 2 11 2" xfId="43" xr:uid="{00000000-0005-0000-0000-0000BC010000}"/>
    <cellStyle name="Millares 2 11 3" xfId="57" xr:uid="{00000000-0005-0000-0000-0000BD010000}"/>
    <cellStyle name="Millares 2 11 4" xfId="63" xr:uid="{00000000-0005-0000-0000-0000BE010000}"/>
    <cellStyle name="Millares 2 12" xfId="441" xr:uid="{00000000-0005-0000-0000-0000BF010000}"/>
    <cellStyle name="Millares 2 12 2" xfId="604" xr:uid="{00000000-0005-0000-0000-0000C0010000}"/>
    <cellStyle name="Millares 2 12 3" xfId="605" xr:uid="{00000000-0005-0000-0000-0000C1010000}"/>
    <cellStyle name="Millares 2 12 4" xfId="606" xr:uid="{00000000-0005-0000-0000-0000C2010000}"/>
    <cellStyle name="Millares 2 13" xfId="117" xr:uid="{00000000-0005-0000-0000-0000C3010000}"/>
    <cellStyle name="Millares 2 13 2" xfId="607" xr:uid="{00000000-0005-0000-0000-0000C4010000}"/>
    <cellStyle name="Millares 2 13 3" xfId="566" xr:uid="{00000000-0005-0000-0000-0000C5010000}"/>
    <cellStyle name="Millares 2 13 4" xfId="570" xr:uid="{00000000-0005-0000-0000-0000C6010000}"/>
    <cellStyle name="Millares 2 14" xfId="443" xr:uid="{00000000-0005-0000-0000-0000C7010000}"/>
    <cellStyle name="Millares 2 14 2" xfId="608" xr:uid="{00000000-0005-0000-0000-0000C8010000}"/>
    <cellStyle name="Millares 2 14 3" xfId="609" xr:uid="{00000000-0005-0000-0000-0000C9010000}"/>
    <cellStyle name="Millares 2 14 4" xfId="610" xr:uid="{00000000-0005-0000-0000-0000CA010000}"/>
    <cellStyle name="Millares 2 15" xfId="446" xr:uid="{00000000-0005-0000-0000-0000CB010000}"/>
    <cellStyle name="Millares 2 15 2" xfId="508" xr:uid="{00000000-0005-0000-0000-0000CC010000}"/>
    <cellStyle name="Millares 2 15 3" xfId="391" xr:uid="{00000000-0005-0000-0000-0000CD010000}"/>
    <cellStyle name="Millares 2 15 4" xfId="473" xr:uid="{00000000-0005-0000-0000-0000CE010000}"/>
    <cellStyle name="Millares 2 16" xfId="449" xr:uid="{00000000-0005-0000-0000-0000CF010000}"/>
    <cellStyle name="Millares 2 16 2" xfId="611" xr:uid="{00000000-0005-0000-0000-0000D0010000}"/>
    <cellStyle name="Millares 2 16 3" xfId="253" xr:uid="{00000000-0005-0000-0000-0000D1010000}"/>
    <cellStyle name="Millares 2 16 4" xfId="256" xr:uid="{00000000-0005-0000-0000-0000D2010000}"/>
    <cellStyle name="Millares 2 17" xfId="454" xr:uid="{00000000-0005-0000-0000-0000D3010000}"/>
    <cellStyle name="Millares 2 17 2" xfId="613" xr:uid="{00000000-0005-0000-0000-0000D4010000}"/>
    <cellStyle name="Millares 2 17 3" xfId="263" xr:uid="{00000000-0005-0000-0000-0000D5010000}"/>
    <cellStyle name="Millares 2 17 4" xfId="615" xr:uid="{00000000-0005-0000-0000-0000D6010000}"/>
    <cellStyle name="Millares 2 18" xfId="617" xr:uid="{00000000-0005-0000-0000-0000D7010000}"/>
    <cellStyle name="Millares 2 18 2" xfId="621" xr:uid="{00000000-0005-0000-0000-0000D8010000}"/>
    <cellStyle name="Millares 2 18 3" xfId="623" xr:uid="{00000000-0005-0000-0000-0000D9010000}"/>
    <cellStyle name="Millares 2 18 4" xfId="625" xr:uid="{00000000-0005-0000-0000-0000DA010000}"/>
    <cellStyle name="Millares 2 19" xfId="627" xr:uid="{00000000-0005-0000-0000-0000DB010000}"/>
    <cellStyle name="Millares 2 19 2" xfId="629" xr:uid="{00000000-0005-0000-0000-0000DC010000}"/>
    <cellStyle name="Millares 2 19 3" xfId="631" xr:uid="{00000000-0005-0000-0000-0000DD010000}"/>
    <cellStyle name="Millares 2 19 4" xfId="633" xr:uid="{00000000-0005-0000-0000-0000DE010000}"/>
    <cellStyle name="Millares 2 2" xfId="635" xr:uid="{00000000-0005-0000-0000-0000DF010000}"/>
    <cellStyle name="Millares 2 2 2" xfId="636" xr:uid="{00000000-0005-0000-0000-0000E0010000}"/>
    <cellStyle name="Millares 2 2 3" xfId="637" xr:uid="{00000000-0005-0000-0000-0000E1010000}"/>
    <cellStyle name="Millares 2 2 4" xfId="638" xr:uid="{00000000-0005-0000-0000-0000E2010000}"/>
    <cellStyle name="Millares 2 20" xfId="445" xr:uid="{00000000-0005-0000-0000-0000E3010000}"/>
    <cellStyle name="Millares 2 20 2" xfId="510" xr:uid="{00000000-0005-0000-0000-0000E4010000}"/>
    <cellStyle name="Millares 2 20 3" xfId="390" xr:uid="{00000000-0005-0000-0000-0000E5010000}"/>
    <cellStyle name="Millares 2 20 4" xfId="474" xr:uid="{00000000-0005-0000-0000-0000E6010000}"/>
    <cellStyle name="Millares 2 21" xfId="448" xr:uid="{00000000-0005-0000-0000-0000E7010000}"/>
    <cellStyle name="Millares 2 21 2" xfId="612" xr:uid="{00000000-0005-0000-0000-0000E8010000}"/>
    <cellStyle name="Millares 2 21 3" xfId="252" xr:uid="{00000000-0005-0000-0000-0000E9010000}"/>
    <cellStyle name="Millares 2 21 4" xfId="255" xr:uid="{00000000-0005-0000-0000-0000EA010000}"/>
    <cellStyle name="Millares 2 22" xfId="453" xr:uid="{00000000-0005-0000-0000-0000EB010000}"/>
    <cellStyle name="Millares 2 22 2" xfId="614" xr:uid="{00000000-0005-0000-0000-0000EC010000}"/>
    <cellStyle name="Millares 2 22 3" xfId="262" xr:uid="{00000000-0005-0000-0000-0000ED010000}"/>
    <cellStyle name="Millares 2 22 4" xfId="616" xr:uid="{00000000-0005-0000-0000-0000EE010000}"/>
    <cellStyle name="Millares 2 23" xfId="618" xr:uid="{00000000-0005-0000-0000-0000EF010000}"/>
    <cellStyle name="Millares 2 23 2" xfId="622" xr:uid="{00000000-0005-0000-0000-0000F0010000}"/>
    <cellStyle name="Millares 2 23 3" xfId="624" xr:uid="{00000000-0005-0000-0000-0000F1010000}"/>
    <cellStyle name="Millares 2 23 4" xfId="626" xr:uid="{00000000-0005-0000-0000-0000F2010000}"/>
    <cellStyle name="Millares 2 24" xfId="628" xr:uid="{00000000-0005-0000-0000-0000F3010000}"/>
    <cellStyle name="Millares 2 24 2" xfId="630" xr:uid="{00000000-0005-0000-0000-0000F4010000}"/>
    <cellStyle name="Millares 2 24 3" xfId="632" xr:uid="{00000000-0005-0000-0000-0000F5010000}"/>
    <cellStyle name="Millares 2 24 4" xfId="634" xr:uid="{00000000-0005-0000-0000-0000F6010000}"/>
    <cellStyle name="Millares 2 25" xfId="639" xr:uid="{00000000-0005-0000-0000-0000F7010000}"/>
    <cellStyle name="Millares 2 25 2" xfId="641" xr:uid="{00000000-0005-0000-0000-0000F8010000}"/>
    <cellStyle name="Millares 2 25 3" xfId="643" xr:uid="{00000000-0005-0000-0000-0000F9010000}"/>
    <cellStyle name="Millares 2 25 4" xfId="645" xr:uid="{00000000-0005-0000-0000-0000FA010000}"/>
    <cellStyle name="Millares 2 26" xfId="647" xr:uid="{00000000-0005-0000-0000-0000FB010000}"/>
    <cellStyle name="Millares 2 26 2" xfId="649" xr:uid="{00000000-0005-0000-0000-0000FC010000}"/>
    <cellStyle name="Millares 2 26 3" xfId="651" xr:uid="{00000000-0005-0000-0000-0000FD010000}"/>
    <cellStyle name="Millares 2 26 4" xfId="653" xr:uid="{00000000-0005-0000-0000-0000FE010000}"/>
    <cellStyle name="Millares 2 27" xfId="655" xr:uid="{00000000-0005-0000-0000-0000FF010000}"/>
    <cellStyle name="Millares 2 27 2" xfId="657" xr:uid="{00000000-0005-0000-0000-000000020000}"/>
    <cellStyle name="Millares 2 27 3" xfId="659" xr:uid="{00000000-0005-0000-0000-000001020000}"/>
    <cellStyle name="Millares 2 27 4" xfId="661" xr:uid="{00000000-0005-0000-0000-000002020000}"/>
    <cellStyle name="Millares 2 28" xfId="664" xr:uid="{00000000-0005-0000-0000-000003020000}"/>
    <cellStyle name="Millares 2 28 2" xfId="666" xr:uid="{00000000-0005-0000-0000-000004020000}"/>
    <cellStyle name="Millares 2 28 3" xfId="668" xr:uid="{00000000-0005-0000-0000-000005020000}"/>
    <cellStyle name="Millares 2 28 4" xfId="670" xr:uid="{00000000-0005-0000-0000-000006020000}"/>
    <cellStyle name="Millares 2 28 5" xfId="672" xr:uid="{00000000-0005-0000-0000-000007020000}"/>
    <cellStyle name="Millares 2 29" xfId="673" xr:uid="{00000000-0005-0000-0000-000008020000}"/>
    <cellStyle name="Millares 2 29 2" xfId="59" xr:uid="{00000000-0005-0000-0000-000009020000}"/>
    <cellStyle name="Millares 2 29 3" xfId="36" xr:uid="{00000000-0005-0000-0000-00000A020000}"/>
    <cellStyle name="Millares 2 29 4" xfId="23" xr:uid="{00000000-0005-0000-0000-00000B020000}"/>
    <cellStyle name="Millares 2 3" xfId="675" xr:uid="{00000000-0005-0000-0000-00000C020000}"/>
    <cellStyle name="Millares 2 3 2" xfId="676" xr:uid="{00000000-0005-0000-0000-00000D020000}"/>
    <cellStyle name="Millares 2 3 2 2" xfId="677" xr:uid="{00000000-0005-0000-0000-00000E020000}"/>
    <cellStyle name="Millares 2 3 3" xfId="678" xr:uid="{00000000-0005-0000-0000-00000F020000}"/>
    <cellStyle name="Millares 2 3 3 2" xfId="679" xr:uid="{00000000-0005-0000-0000-000010020000}"/>
    <cellStyle name="Millares 2 3 4" xfId="680" xr:uid="{00000000-0005-0000-0000-000011020000}"/>
    <cellStyle name="Millares 2 3 4 2" xfId="681" xr:uid="{00000000-0005-0000-0000-000012020000}"/>
    <cellStyle name="Millares 2 3 5" xfId="563" xr:uid="{00000000-0005-0000-0000-000013020000}"/>
    <cellStyle name="Millares 2 30" xfId="640" xr:uid="{00000000-0005-0000-0000-000014020000}"/>
    <cellStyle name="Millares 2 30 2" xfId="642" xr:uid="{00000000-0005-0000-0000-000015020000}"/>
    <cellStyle name="Millares 2 30 3" xfId="644" xr:uid="{00000000-0005-0000-0000-000016020000}"/>
    <cellStyle name="Millares 2 30 4" xfId="646" xr:uid="{00000000-0005-0000-0000-000017020000}"/>
    <cellStyle name="Millares 2 31" xfId="648" xr:uid="{00000000-0005-0000-0000-000018020000}"/>
    <cellStyle name="Millares 2 31 2" xfId="650" xr:uid="{00000000-0005-0000-0000-000019020000}"/>
    <cellStyle name="Millares 2 31 3" xfId="652" xr:uid="{00000000-0005-0000-0000-00001A020000}"/>
    <cellStyle name="Millares 2 31 4" xfId="654" xr:uid="{00000000-0005-0000-0000-00001B020000}"/>
    <cellStyle name="Millares 2 32" xfId="656" xr:uid="{00000000-0005-0000-0000-00001C020000}"/>
    <cellStyle name="Millares 2 32 2" xfId="658" xr:uid="{00000000-0005-0000-0000-00001D020000}"/>
    <cellStyle name="Millares 2 32 3" xfId="660" xr:uid="{00000000-0005-0000-0000-00001E020000}"/>
    <cellStyle name="Millares 2 32 4" xfId="662" xr:uid="{00000000-0005-0000-0000-00001F020000}"/>
    <cellStyle name="Millares 2 33" xfId="665" xr:uid="{00000000-0005-0000-0000-000020020000}"/>
    <cellStyle name="Millares 2 33 2" xfId="667" xr:uid="{00000000-0005-0000-0000-000021020000}"/>
    <cellStyle name="Millares 2 33 3" xfId="669" xr:uid="{00000000-0005-0000-0000-000022020000}"/>
    <cellStyle name="Millares 2 33 4" xfId="671" xr:uid="{00000000-0005-0000-0000-000023020000}"/>
    <cellStyle name="Millares 2 34" xfId="674" xr:uid="{00000000-0005-0000-0000-000024020000}"/>
    <cellStyle name="Millares 2 34 2" xfId="58" xr:uid="{00000000-0005-0000-0000-000025020000}"/>
    <cellStyle name="Millares 2 34 3" xfId="35" xr:uid="{00000000-0005-0000-0000-000026020000}"/>
    <cellStyle name="Millares 2 34 4" xfId="22" xr:uid="{00000000-0005-0000-0000-000027020000}"/>
    <cellStyle name="Millares 2 35" xfId="682" xr:uid="{00000000-0005-0000-0000-000028020000}"/>
    <cellStyle name="Millares 2 35 2" xfId="683" xr:uid="{00000000-0005-0000-0000-000029020000}"/>
    <cellStyle name="Millares 2 36" xfId="684" xr:uid="{00000000-0005-0000-0000-00002A020000}"/>
    <cellStyle name="Millares 2 36 2" xfId="685" xr:uid="{00000000-0005-0000-0000-00002B020000}"/>
    <cellStyle name="Millares 2 37" xfId="686" xr:uid="{00000000-0005-0000-0000-00002C020000}"/>
    <cellStyle name="Millares 2 37 2" xfId="131" xr:uid="{00000000-0005-0000-0000-00002D020000}"/>
    <cellStyle name="Millares 2 38" xfId="687" xr:uid="{00000000-0005-0000-0000-00002E020000}"/>
    <cellStyle name="Millares 2 39" xfId="1407" xr:uid="{00000000-0005-0000-0000-00002F020000}"/>
    <cellStyle name="Millares 2 4" xfId="688" xr:uid="{00000000-0005-0000-0000-000030020000}"/>
    <cellStyle name="Millares 2 4 2" xfId="689" xr:uid="{00000000-0005-0000-0000-000031020000}"/>
    <cellStyle name="Millares 2 4 3" xfId="690" xr:uid="{00000000-0005-0000-0000-000032020000}"/>
    <cellStyle name="Millares 2 4 4" xfId="691" xr:uid="{00000000-0005-0000-0000-000033020000}"/>
    <cellStyle name="Millares 2 5" xfId="692" xr:uid="{00000000-0005-0000-0000-000034020000}"/>
    <cellStyle name="Millares 2 5 2" xfId="693" xr:uid="{00000000-0005-0000-0000-000035020000}"/>
    <cellStyle name="Millares 2 5 3" xfId="694" xr:uid="{00000000-0005-0000-0000-000036020000}"/>
    <cellStyle name="Millares 2 5 4" xfId="695" xr:uid="{00000000-0005-0000-0000-000037020000}"/>
    <cellStyle name="Millares 2 6" xfId="696" xr:uid="{00000000-0005-0000-0000-000038020000}"/>
    <cellStyle name="Millares 2 6 2" xfId="697" xr:uid="{00000000-0005-0000-0000-000039020000}"/>
    <cellStyle name="Millares 2 6 3" xfId="698" xr:uid="{00000000-0005-0000-0000-00003A020000}"/>
    <cellStyle name="Millares 2 6 4" xfId="699" xr:uid="{00000000-0005-0000-0000-00003B020000}"/>
    <cellStyle name="Millares 2 7" xfId="700" xr:uid="{00000000-0005-0000-0000-00003C020000}"/>
    <cellStyle name="Millares 2 7 2" xfId="701" xr:uid="{00000000-0005-0000-0000-00003D020000}"/>
    <cellStyle name="Millares 2 7 3" xfId="702" xr:uid="{00000000-0005-0000-0000-00003E020000}"/>
    <cellStyle name="Millares 2 7 4" xfId="703" xr:uid="{00000000-0005-0000-0000-00003F020000}"/>
    <cellStyle name="Millares 2 8" xfId="704" xr:uid="{00000000-0005-0000-0000-000040020000}"/>
    <cellStyle name="Millares 2 8 2" xfId="705" xr:uid="{00000000-0005-0000-0000-000041020000}"/>
    <cellStyle name="Millares 2 8 3" xfId="706" xr:uid="{00000000-0005-0000-0000-000042020000}"/>
    <cellStyle name="Millares 2 8 4" xfId="707" xr:uid="{00000000-0005-0000-0000-000043020000}"/>
    <cellStyle name="Millares 2 9" xfId="708" xr:uid="{00000000-0005-0000-0000-000044020000}"/>
    <cellStyle name="Millares 2 9 2" xfId="709" xr:uid="{00000000-0005-0000-0000-000045020000}"/>
    <cellStyle name="Millares 2 9 3" xfId="710" xr:uid="{00000000-0005-0000-0000-000046020000}"/>
    <cellStyle name="Millares 2 9 4" xfId="711" xr:uid="{00000000-0005-0000-0000-000047020000}"/>
    <cellStyle name="Millares 2_COSTOS UNITARIOS R SERRANO I" xfId="712" xr:uid="{00000000-0005-0000-0000-000048020000}"/>
    <cellStyle name="Millares 20" xfId="486" xr:uid="{00000000-0005-0000-0000-000049020000}"/>
    <cellStyle name="Millares 20 2" xfId="594" xr:uid="{00000000-0005-0000-0000-00004A020000}"/>
    <cellStyle name="Millares 20 3" xfId="345" xr:uid="{00000000-0005-0000-0000-00004B020000}"/>
    <cellStyle name="Millares 20 4" xfId="596" xr:uid="{00000000-0005-0000-0000-00004C020000}"/>
    <cellStyle name="Millares 21" xfId="586" xr:uid="{00000000-0005-0000-0000-00004D020000}"/>
    <cellStyle name="Millares 21 2" xfId="516" xr:uid="{00000000-0005-0000-0000-00004E020000}"/>
    <cellStyle name="Millares 21 3" xfId="519" xr:uid="{00000000-0005-0000-0000-00004F020000}"/>
    <cellStyle name="Millares 21 4" xfId="317" xr:uid="{00000000-0005-0000-0000-000050020000}"/>
    <cellStyle name="Millares 22" xfId="589" xr:uid="{00000000-0005-0000-0000-000051020000}"/>
    <cellStyle name="Millares 22 2" xfId="598" xr:uid="{00000000-0005-0000-0000-000052020000}"/>
    <cellStyle name="Millares 22 3" xfId="348" xr:uid="{00000000-0005-0000-0000-000053020000}"/>
    <cellStyle name="Millares 22 4" xfId="38" xr:uid="{00000000-0005-0000-0000-000054020000}"/>
    <cellStyle name="Millares 23" xfId="18" xr:uid="{00000000-0005-0000-0000-000055020000}"/>
    <cellStyle name="Millares 23 2" xfId="600" xr:uid="{00000000-0005-0000-0000-000056020000}"/>
    <cellStyle name="Millares 23 3" xfId="542" xr:uid="{00000000-0005-0000-0000-000057020000}"/>
    <cellStyle name="Millares 23 4" xfId="524" xr:uid="{00000000-0005-0000-0000-000058020000}"/>
    <cellStyle name="Millares 24" xfId="470" xr:uid="{00000000-0005-0000-0000-000059020000}"/>
    <cellStyle name="Millares 24 2" xfId="363" xr:uid="{00000000-0005-0000-0000-00005A020000}"/>
    <cellStyle name="Millares 24 3" xfId="353" xr:uid="{00000000-0005-0000-0000-00005B020000}"/>
    <cellStyle name="Millares 24 4" xfId="368" xr:uid="{00000000-0005-0000-0000-00005C020000}"/>
    <cellStyle name="Millares 25" xfId="713" xr:uid="{00000000-0005-0000-0000-00005D020000}"/>
    <cellStyle name="Millares 25 2" xfId="716" xr:uid="{00000000-0005-0000-0000-00005E020000}"/>
    <cellStyle name="Millares 25 3" xfId="719" xr:uid="{00000000-0005-0000-0000-00005F020000}"/>
    <cellStyle name="Millares 25 4" xfId="721" xr:uid="{00000000-0005-0000-0000-000060020000}"/>
    <cellStyle name="Millares 26" xfId="723" xr:uid="{00000000-0005-0000-0000-000061020000}"/>
    <cellStyle name="Millares 26 2" xfId="48" xr:uid="{00000000-0005-0000-0000-000062020000}"/>
    <cellStyle name="Millares 26 3" xfId="726" xr:uid="{00000000-0005-0000-0000-000063020000}"/>
    <cellStyle name="Millares 26 4" xfId="728" xr:uid="{00000000-0005-0000-0000-000064020000}"/>
    <cellStyle name="Millares 27" xfId="730" xr:uid="{00000000-0005-0000-0000-000065020000}"/>
    <cellStyle name="Millares 27 2" xfId="733" xr:uid="{00000000-0005-0000-0000-000066020000}"/>
    <cellStyle name="Millares 27 3" xfId="736" xr:uid="{00000000-0005-0000-0000-000067020000}"/>
    <cellStyle name="Millares 27 4" xfId="739" xr:uid="{00000000-0005-0000-0000-000068020000}"/>
    <cellStyle name="Millares 28" xfId="741" xr:uid="{00000000-0005-0000-0000-000069020000}"/>
    <cellStyle name="Millares 28 2" xfId="744" xr:uid="{00000000-0005-0000-0000-00006A020000}"/>
    <cellStyle name="Millares 28 3" xfId="746" xr:uid="{00000000-0005-0000-0000-00006B020000}"/>
    <cellStyle name="Millares 28 4" xfId="748" xr:uid="{00000000-0005-0000-0000-00006C020000}"/>
    <cellStyle name="Millares 29" xfId="750" xr:uid="{00000000-0005-0000-0000-00006D020000}"/>
    <cellStyle name="Millares 29 2" xfId="752" xr:uid="{00000000-0005-0000-0000-00006E020000}"/>
    <cellStyle name="Millares 29 3" xfId="754" xr:uid="{00000000-0005-0000-0000-00006F020000}"/>
    <cellStyle name="Millares 29 4" xfId="756" xr:uid="{00000000-0005-0000-0000-000070020000}"/>
    <cellStyle name="Millares 3" xfId="203" xr:uid="{00000000-0005-0000-0000-000071020000}"/>
    <cellStyle name="Millares 3 10" xfId="758" xr:uid="{00000000-0005-0000-0000-000072020000}"/>
    <cellStyle name="Millares 3 11" xfId="759" xr:uid="{00000000-0005-0000-0000-000073020000}"/>
    <cellStyle name="Millares 3 12" xfId="760" xr:uid="{00000000-0005-0000-0000-000074020000}"/>
    <cellStyle name="Millares 3 13" xfId="761" xr:uid="{00000000-0005-0000-0000-000075020000}"/>
    <cellStyle name="Millares 3 14" xfId="762" xr:uid="{00000000-0005-0000-0000-000076020000}"/>
    <cellStyle name="Millares 3 15" xfId="763" xr:uid="{00000000-0005-0000-0000-000077020000}"/>
    <cellStyle name="Millares 3 16" xfId="765" xr:uid="{00000000-0005-0000-0000-000078020000}"/>
    <cellStyle name="Millares 3 17" xfId="394" xr:uid="{00000000-0005-0000-0000-000079020000}"/>
    <cellStyle name="Millares 3 18" xfId="398" xr:uid="{00000000-0005-0000-0000-00007A020000}"/>
    <cellStyle name="Millares 3 19" xfId="313" xr:uid="{00000000-0005-0000-0000-00007B020000}"/>
    <cellStyle name="Millares 3 2" xfId="498" xr:uid="{00000000-0005-0000-0000-00007C020000}"/>
    <cellStyle name="Millares 3 2 2" xfId="767" xr:uid="{00000000-0005-0000-0000-00007D020000}"/>
    <cellStyle name="Millares 3 20" xfId="764" xr:uid="{00000000-0005-0000-0000-00007E020000}"/>
    <cellStyle name="Millares 3 21" xfId="766" xr:uid="{00000000-0005-0000-0000-00007F020000}"/>
    <cellStyle name="Millares 3 3" xfId="239" xr:uid="{00000000-0005-0000-0000-000080020000}"/>
    <cellStyle name="Millares 3 3 2" xfId="768" xr:uid="{00000000-0005-0000-0000-000081020000}"/>
    <cellStyle name="Millares 3 4" xfId="242" xr:uid="{00000000-0005-0000-0000-000082020000}"/>
    <cellStyle name="Millares 3 5" xfId="500" xr:uid="{00000000-0005-0000-0000-000083020000}"/>
    <cellStyle name="Millares 3 6" xfId="502" xr:uid="{00000000-0005-0000-0000-000084020000}"/>
    <cellStyle name="Millares 3 7" xfId="504" xr:uid="{00000000-0005-0000-0000-000085020000}"/>
    <cellStyle name="Millares 3 8" xfId="769" xr:uid="{00000000-0005-0000-0000-000086020000}"/>
    <cellStyle name="Millares 3 9" xfId="770" xr:uid="{00000000-0005-0000-0000-000087020000}"/>
    <cellStyle name="Millares 3_COSTOS UNITARIOS R SERRANO I" xfId="771" xr:uid="{00000000-0005-0000-0000-000088020000}"/>
    <cellStyle name="Millares 30" xfId="714" xr:uid="{00000000-0005-0000-0000-000089020000}"/>
    <cellStyle name="Millares 30 2" xfId="717" xr:uid="{00000000-0005-0000-0000-00008A020000}"/>
    <cellStyle name="Millares 30 3" xfId="720" xr:uid="{00000000-0005-0000-0000-00008B020000}"/>
    <cellStyle name="Millares 30 4" xfId="722" xr:uid="{00000000-0005-0000-0000-00008C020000}"/>
    <cellStyle name="Millares 31" xfId="724" xr:uid="{00000000-0005-0000-0000-00008D020000}"/>
    <cellStyle name="Millares 31 2" xfId="47" xr:uid="{00000000-0005-0000-0000-00008E020000}"/>
    <cellStyle name="Millares 31 3" xfId="727" xr:uid="{00000000-0005-0000-0000-00008F020000}"/>
    <cellStyle name="Millares 31 4" xfId="729" xr:uid="{00000000-0005-0000-0000-000090020000}"/>
    <cellStyle name="Millares 31 5" xfId="772" xr:uid="{00000000-0005-0000-0000-000091020000}"/>
    <cellStyle name="Millares 32" xfId="731" xr:uid="{00000000-0005-0000-0000-000092020000}"/>
    <cellStyle name="Millares 32 2" xfId="734" xr:uid="{00000000-0005-0000-0000-000093020000}"/>
    <cellStyle name="Millares 32 3" xfId="737" xr:uid="{00000000-0005-0000-0000-000094020000}"/>
    <cellStyle name="Millares 32 4" xfId="740" xr:uid="{00000000-0005-0000-0000-000095020000}"/>
    <cellStyle name="Millares 33" xfId="742" xr:uid="{00000000-0005-0000-0000-000096020000}"/>
    <cellStyle name="Millares 33 2" xfId="745" xr:uid="{00000000-0005-0000-0000-000097020000}"/>
    <cellStyle name="Millares 33 3" xfId="747" xr:uid="{00000000-0005-0000-0000-000098020000}"/>
    <cellStyle name="Millares 33 4" xfId="749" xr:uid="{00000000-0005-0000-0000-000099020000}"/>
    <cellStyle name="Millares 34" xfId="751" xr:uid="{00000000-0005-0000-0000-00009A020000}"/>
    <cellStyle name="Millares 34 2" xfId="753" xr:uid="{00000000-0005-0000-0000-00009B020000}"/>
    <cellStyle name="Millares 34 3" xfId="755" xr:uid="{00000000-0005-0000-0000-00009C020000}"/>
    <cellStyle name="Millares 34 4" xfId="757" xr:uid="{00000000-0005-0000-0000-00009D020000}"/>
    <cellStyle name="Millares 35" xfId="773" xr:uid="{00000000-0005-0000-0000-00009E020000}"/>
    <cellStyle name="Millares 36" xfId="775" xr:uid="{00000000-0005-0000-0000-00009F020000}"/>
    <cellStyle name="Millares 37" xfId="776" xr:uid="{00000000-0005-0000-0000-0000A0020000}"/>
    <cellStyle name="Millares 37 2" xfId="777" xr:uid="{00000000-0005-0000-0000-0000A1020000}"/>
    <cellStyle name="Millares 38" xfId="779" xr:uid="{00000000-0005-0000-0000-0000A2020000}"/>
    <cellStyle name="Millares 39" xfId="1406" xr:uid="{00000000-0005-0000-0000-0000A3020000}"/>
    <cellStyle name="Millares 4" xfId="205" xr:uid="{00000000-0005-0000-0000-0000A4020000}"/>
    <cellStyle name="Millares 4 10" xfId="780" xr:uid="{00000000-0005-0000-0000-0000A5020000}"/>
    <cellStyle name="Millares 4 11" xfId="1408" xr:uid="{00000000-0005-0000-0000-0000A6020000}"/>
    <cellStyle name="Millares 4 2" xfId="781" xr:uid="{00000000-0005-0000-0000-0000A7020000}"/>
    <cellStyle name="Millares 4 3" xfId="782" xr:uid="{00000000-0005-0000-0000-0000A8020000}"/>
    <cellStyle name="Millares 4 4" xfId="783" xr:uid="{00000000-0005-0000-0000-0000A9020000}"/>
    <cellStyle name="Millares 4 5" xfId="784" xr:uid="{00000000-0005-0000-0000-0000AA020000}"/>
    <cellStyle name="Millares 4 6" xfId="785" xr:uid="{00000000-0005-0000-0000-0000AB020000}"/>
    <cellStyle name="Millares 4 7" xfId="786" xr:uid="{00000000-0005-0000-0000-0000AC020000}"/>
    <cellStyle name="Millares 4 8" xfId="787" xr:uid="{00000000-0005-0000-0000-0000AD020000}"/>
    <cellStyle name="Millares 4 9" xfId="529" xr:uid="{00000000-0005-0000-0000-0000AE020000}"/>
    <cellStyle name="Millares 40" xfId="774" xr:uid="{00000000-0005-0000-0000-0000AF020000}"/>
    <cellStyle name="Millares 41" xfId="1416" xr:uid="{00000000-0005-0000-0000-0000B0020000}"/>
    <cellStyle name="Millares 42" xfId="1417" xr:uid="{00000000-0005-0000-0000-0000B1020000}"/>
    <cellStyle name="Millares 5" xfId="207" xr:uid="{00000000-0005-0000-0000-0000B2020000}"/>
    <cellStyle name="Millares 5 2" xfId="790" xr:uid="{00000000-0005-0000-0000-0000B3020000}"/>
    <cellStyle name="Millares 5 3" xfId="791" xr:uid="{00000000-0005-0000-0000-0000B4020000}"/>
    <cellStyle name="Millares 5 4" xfId="792" xr:uid="{00000000-0005-0000-0000-0000B5020000}"/>
    <cellStyle name="Millares 5 5" xfId="793" xr:uid="{00000000-0005-0000-0000-0000B6020000}"/>
    <cellStyle name="Millares 5 6" xfId="794" xr:uid="{00000000-0005-0000-0000-0000B7020000}"/>
    <cellStyle name="Millares 5 7" xfId="795" xr:uid="{00000000-0005-0000-0000-0000B8020000}"/>
    <cellStyle name="Millares 5 8" xfId="796" xr:uid="{00000000-0005-0000-0000-0000B9020000}"/>
    <cellStyle name="Millares 6" xfId="797" xr:uid="{00000000-0005-0000-0000-0000BA020000}"/>
    <cellStyle name="Millares 6 2" xfId="798" xr:uid="{00000000-0005-0000-0000-0000BB020000}"/>
    <cellStyle name="Millares 6 2 2" xfId="799" xr:uid="{00000000-0005-0000-0000-0000BC020000}"/>
    <cellStyle name="Millares 6 3" xfId="800" xr:uid="{00000000-0005-0000-0000-0000BD020000}"/>
    <cellStyle name="Millares 6 4" xfId="801" xr:uid="{00000000-0005-0000-0000-0000BE020000}"/>
    <cellStyle name="Millares 7" xfId="802" xr:uid="{00000000-0005-0000-0000-0000BF020000}"/>
    <cellStyle name="Millares 7 2" xfId="803" xr:uid="{00000000-0005-0000-0000-0000C0020000}"/>
    <cellStyle name="Millares 7 3" xfId="805" xr:uid="{00000000-0005-0000-0000-0000C1020000}"/>
    <cellStyle name="Millares 7 4" xfId="807" xr:uid="{00000000-0005-0000-0000-0000C2020000}"/>
    <cellStyle name="Millares 8" xfId="809" xr:uid="{00000000-0005-0000-0000-0000C3020000}"/>
    <cellStyle name="Millares 8 2" xfId="810" xr:uid="{00000000-0005-0000-0000-0000C4020000}"/>
    <cellStyle name="Millares 8 2 2" xfId="812" xr:uid="{00000000-0005-0000-0000-0000C5020000}"/>
    <cellStyle name="Millares 8 3" xfId="813" xr:uid="{00000000-0005-0000-0000-0000C6020000}"/>
    <cellStyle name="Millares 8 3 2" xfId="815" xr:uid="{00000000-0005-0000-0000-0000C7020000}"/>
    <cellStyle name="Millares 8 4" xfId="816" xr:uid="{00000000-0005-0000-0000-0000C8020000}"/>
    <cellStyle name="Millares 8 4 2" xfId="818" xr:uid="{00000000-0005-0000-0000-0000C9020000}"/>
    <cellStyle name="Millares 8 5" xfId="819" xr:uid="{00000000-0005-0000-0000-0000CA020000}"/>
    <cellStyle name="Millares 9" xfId="821" xr:uid="{00000000-0005-0000-0000-0000CB020000}"/>
    <cellStyle name="Millares 9 2" xfId="822" xr:uid="{00000000-0005-0000-0000-0000CC020000}"/>
    <cellStyle name="Millares 9 2 2" xfId="174" xr:uid="{00000000-0005-0000-0000-0000CD020000}"/>
    <cellStyle name="Millares 9 3" xfId="824" xr:uid="{00000000-0005-0000-0000-0000CE020000}"/>
    <cellStyle name="Millares 9 3 2" xfId="826" xr:uid="{00000000-0005-0000-0000-0000CF020000}"/>
    <cellStyle name="Millares 9 4" xfId="827" xr:uid="{00000000-0005-0000-0000-0000D0020000}"/>
    <cellStyle name="Millares 9 4 2" xfId="829" xr:uid="{00000000-0005-0000-0000-0000D1020000}"/>
    <cellStyle name="Millares 9 5" xfId="830" xr:uid="{00000000-0005-0000-0000-0000D2020000}"/>
    <cellStyle name="Moneda" xfId="6" builtinId="4"/>
    <cellStyle name="Moneda [0] 2" xfId="832" xr:uid="{00000000-0005-0000-0000-0000D4020000}"/>
    <cellStyle name="Moneda 10" xfId="833" xr:uid="{00000000-0005-0000-0000-0000D5020000}"/>
    <cellStyle name="Moneda 10 2" xfId="834" xr:uid="{00000000-0005-0000-0000-0000D6020000}"/>
    <cellStyle name="Moneda 10 3" xfId="835" xr:uid="{00000000-0005-0000-0000-0000D7020000}"/>
    <cellStyle name="Moneda 10 4" xfId="836" xr:uid="{00000000-0005-0000-0000-0000D8020000}"/>
    <cellStyle name="Moneda 11" xfId="837" xr:uid="{00000000-0005-0000-0000-0000D9020000}"/>
    <cellStyle name="Moneda 11 2" xfId="838" xr:uid="{00000000-0005-0000-0000-0000DA020000}"/>
    <cellStyle name="Moneda 12" xfId="839" xr:uid="{00000000-0005-0000-0000-0000DB020000}"/>
    <cellStyle name="Moneda 12 2" xfId="840" xr:uid="{00000000-0005-0000-0000-0000DC020000}"/>
    <cellStyle name="Moneda 13" xfId="841" xr:uid="{00000000-0005-0000-0000-0000DD020000}"/>
    <cellStyle name="Moneda 13 2" xfId="842" xr:uid="{00000000-0005-0000-0000-0000DE020000}"/>
    <cellStyle name="Moneda 13 3" xfId="843" xr:uid="{00000000-0005-0000-0000-0000DF020000}"/>
    <cellStyle name="Moneda 13 4" xfId="844" xr:uid="{00000000-0005-0000-0000-0000E0020000}"/>
    <cellStyle name="Moneda 13 5" xfId="845" xr:uid="{00000000-0005-0000-0000-0000E1020000}"/>
    <cellStyle name="Moneda 13 6" xfId="14" xr:uid="{00000000-0005-0000-0000-0000E2020000}"/>
    <cellStyle name="Moneda 13 7" xfId="846" xr:uid="{00000000-0005-0000-0000-0000E3020000}"/>
    <cellStyle name="Moneda 14" xfId="847" xr:uid="{00000000-0005-0000-0000-0000E4020000}"/>
    <cellStyle name="Moneda 15" xfId="848" xr:uid="{00000000-0005-0000-0000-0000E5020000}"/>
    <cellStyle name="Moneda 16" xfId="850" xr:uid="{00000000-0005-0000-0000-0000E6020000}"/>
    <cellStyle name="Moneda 17" xfId="852" xr:uid="{00000000-0005-0000-0000-0000E7020000}"/>
    <cellStyle name="Moneda 18" xfId="854" xr:uid="{00000000-0005-0000-0000-0000E8020000}"/>
    <cellStyle name="Moneda 19" xfId="856" xr:uid="{00000000-0005-0000-0000-0000E9020000}"/>
    <cellStyle name="Moneda 2" xfId="858" xr:uid="{00000000-0005-0000-0000-0000EA020000}"/>
    <cellStyle name="Moneda 2 10" xfId="859" xr:uid="{00000000-0005-0000-0000-0000EB020000}"/>
    <cellStyle name="Moneda 2 11" xfId="860" xr:uid="{00000000-0005-0000-0000-0000EC020000}"/>
    <cellStyle name="Moneda 2 12" xfId="778" xr:uid="{00000000-0005-0000-0000-0000ED020000}"/>
    <cellStyle name="Moneda 2 2" xfId="861" xr:uid="{00000000-0005-0000-0000-0000EE020000}"/>
    <cellStyle name="Moneda 2 3" xfId="862" xr:uid="{00000000-0005-0000-0000-0000EF020000}"/>
    <cellStyle name="Moneda 2 4" xfId="804" xr:uid="{00000000-0005-0000-0000-0000F0020000}"/>
    <cellStyle name="Moneda 2 5" xfId="806" xr:uid="{00000000-0005-0000-0000-0000F1020000}"/>
    <cellStyle name="Moneda 2 6" xfId="808" xr:uid="{00000000-0005-0000-0000-0000F2020000}"/>
    <cellStyle name="Moneda 2 7" xfId="863" xr:uid="{00000000-0005-0000-0000-0000F3020000}"/>
    <cellStyle name="Moneda 2 8" xfId="864" xr:uid="{00000000-0005-0000-0000-0000F4020000}"/>
    <cellStyle name="Moneda 2 9" xfId="865" xr:uid="{00000000-0005-0000-0000-0000F5020000}"/>
    <cellStyle name="Moneda 2_PLAN DE OFERTA  I.N. GRAL. ORLANDO ZEPEDA" xfId="866" xr:uid="{00000000-0005-0000-0000-0000F6020000}"/>
    <cellStyle name="Moneda 20" xfId="849" xr:uid="{00000000-0005-0000-0000-0000F7020000}"/>
    <cellStyle name="Moneda 21" xfId="851" xr:uid="{00000000-0005-0000-0000-0000F8020000}"/>
    <cellStyle name="Moneda 22" xfId="853" xr:uid="{00000000-0005-0000-0000-0000F9020000}"/>
    <cellStyle name="Moneda 23" xfId="855" xr:uid="{00000000-0005-0000-0000-0000FA020000}"/>
    <cellStyle name="Moneda 24" xfId="857" xr:uid="{00000000-0005-0000-0000-0000FB020000}"/>
    <cellStyle name="Moneda 25" xfId="867" xr:uid="{00000000-0005-0000-0000-0000FC020000}"/>
    <cellStyle name="Moneda 26" xfId="869" xr:uid="{00000000-0005-0000-0000-0000FD020000}"/>
    <cellStyle name="Moneda 27" xfId="871" xr:uid="{00000000-0005-0000-0000-0000FE020000}"/>
    <cellStyle name="Moneda 28" xfId="873" xr:uid="{00000000-0005-0000-0000-0000FF020000}"/>
    <cellStyle name="Moneda 28 2" xfId="875" xr:uid="{00000000-0005-0000-0000-000000030000}"/>
    <cellStyle name="Moneda 29" xfId="876" xr:uid="{00000000-0005-0000-0000-000001030000}"/>
    <cellStyle name="Moneda 3" xfId="878" xr:uid="{00000000-0005-0000-0000-000002030000}"/>
    <cellStyle name="Moneda 3 2" xfId="881" xr:uid="{00000000-0005-0000-0000-000003030000}"/>
    <cellStyle name="Moneda 3 3" xfId="882" xr:uid="{00000000-0005-0000-0000-000004030000}"/>
    <cellStyle name="Moneda 3 4" xfId="811" xr:uid="{00000000-0005-0000-0000-000005030000}"/>
    <cellStyle name="Moneda 3 5" xfId="814" xr:uid="{00000000-0005-0000-0000-000006030000}"/>
    <cellStyle name="Moneda 3 6" xfId="817" xr:uid="{00000000-0005-0000-0000-000007030000}"/>
    <cellStyle name="Moneda 3 7" xfId="820" xr:uid="{00000000-0005-0000-0000-000008030000}"/>
    <cellStyle name="Moneda 3 8" xfId="883" xr:uid="{00000000-0005-0000-0000-000009030000}"/>
    <cellStyle name="Moneda 3 9" xfId="884" xr:uid="{00000000-0005-0000-0000-00000A030000}"/>
    <cellStyle name="Moneda 30" xfId="868" xr:uid="{00000000-0005-0000-0000-00000B030000}"/>
    <cellStyle name="Moneda 31" xfId="870" xr:uid="{00000000-0005-0000-0000-00000C030000}"/>
    <cellStyle name="Moneda 32" xfId="872" xr:uid="{00000000-0005-0000-0000-00000D030000}"/>
    <cellStyle name="Moneda 33" xfId="874" xr:uid="{00000000-0005-0000-0000-00000E030000}"/>
    <cellStyle name="Moneda 34" xfId="877" xr:uid="{00000000-0005-0000-0000-00000F030000}"/>
    <cellStyle name="Moneda 35" xfId="885" xr:uid="{00000000-0005-0000-0000-000010030000}"/>
    <cellStyle name="Moneda 36" xfId="1415" xr:uid="{00000000-0005-0000-0000-000011030000}"/>
    <cellStyle name="Moneda 37" xfId="1409" xr:uid="{00000000-0005-0000-0000-000012030000}"/>
    <cellStyle name="Moneda 38" xfId="1418" xr:uid="{00000000-0005-0000-0000-000013030000}"/>
    <cellStyle name="Moneda 39" xfId="1411" xr:uid="{00000000-0005-0000-0000-000014030000}"/>
    <cellStyle name="Moneda 4" xfId="886" xr:uid="{00000000-0005-0000-0000-000015030000}"/>
    <cellStyle name="Moneda 4 10" xfId="889" xr:uid="{00000000-0005-0000-0000-000016030000}"/>
    <cellStyle name="Moneda 4 11" xfId="890" xr:uid="{00000000-0005-0000-0000-000017030000}"/>
    <cellStyle name="Moneda 4 2" xfId="891" xr:uid="{00000000-0005-0000-0000-000018030000}"/>
    <cellStyle name="Moneda 4 2 2" xfId="892" xr:uid="{00000000-0005-0000-0000-000019030000}"/>
    <cellStyle name="Moneda 4 3" xfId="893" xr:uid="{00000000-0005-0000-0000-00001A030000}"/>
    <cellStyle name="Moneda 4 3 2" xfId="894" xr:uid="{00000000-0005-0000-0000-00001B030000}"/>
    <cellStyle name="Moneda 4 4" xfId="823" xr:uid="{00000000-0005-0000-0000-00001C030000}"/>
    <cellStyle name="Moneda 4 4 2" xfId="173" xr:uid="{00000000-0005-0000-0000-00001D030000}"/>
    <cellStyle name="Moneda 4 5" xfId="825" xr:uid="{00000000-0005-0000-0000-00001E030000}"/>
    <cellStyle name="Moneda 4 6" xfId="828" xr:uid="{00000000-0005-0000-0000-00001F030000}"/>
    <cellStyle name="Moneda 4 7" xfId="831" xr:uid="{00000000-0005-0000-0000-000020030000}"/>
    <cellStyle name="Moneda 4 8" xfId="895" xr:uid="{00000000-0005-0000-0000-000021030000}"/>
    <cellStyle name="Moneda 4 9" xfId="299" xr:uid="{00000000-0005-0000-0000-000022030000}"/>
    <cellStyle name="Moneda 5" xfId="896" xr:uid="{00000000-0005-0000-0000-000023030000}"/>
    <cellStyle name="Moneda 5 10" xfId="153" xr:uid="{00000000-0005-0000-0000-000024030000}"/>
    <cellStyle name="Moneda 5 2" xfId="521" xr:uid="{00000000-0005-0000-0000-000025030000}"/>
    <cellStyle name="Moneda 5 3" xfId="315" xr:uid="{00000000-0005-0000-0000-000026030000}"/>
    <cellStyle name="Moneda 5 4" xfId="321" xr:uid="{00000000-0005-0000-0000-000027030000}"/>
    <cellStyle name="Moneda 5 5" xfId="899" xr:uid="{00000000-0005-0000-0000-000028030000}"/>
    <cellStyle name="Moneda 5 6" xfId="900" xr:uid="{00000000-0005-0000-0000-000029030000}"/>
    <cellStyle name="Moneda 5 7" xfId="901" xr:uid="{00000000-0005-0000-0000-00002A030000}"/>
    <cellStyle name="Moneda 5 8" xfId="902" xr:uid="{00000000-0005-0000-0000-00002B030000}"/>
    <cellStyle name="Moneda 5 9" xfId="903" xr:uid="{00000000-0005-0000-0000-00002C030000}"/>
    <cellStyle name="Moneda 6" xfId="904" xr:uid="{00000000-0005-0000-0000-00002D030000}"/>
    <cellStyle name="Moneda 6 10" xfId="905" xr:uid="{00000000-0005-0000-0000-00002E030000}"/>
    <cellStyle name="Moneda 6 2" xfId="906" xr:uid="{00000000-0005-0000-0000-00002F030000}"/>
    <cellStyle name="Moneda 6 2 2" xfId="907" xr:uid="{00000000-0005-0000-0000-000030030000}"/>
    <cellStyle name="Moneda 6 3" xfId="908" xr:uid="{00000000-0005-0000-0000-000031030000}"/>
    <cellStyle name="Moneda 6 4" xfId="909" xr:uid="{00000000-0005-0000-0000-000032030000}"/>
    <cellStyle name="Moneda 6 5" xfId="910" xr:uid="{00000000-0005-0000-0000-000033030000}"/>
    <cellStyle name="Moneda 6 6" xfId="911" xr:uid="{00000000-0005-0000-0000-000034030000}"/>
    <cellStyle name="Moneda 6 7" xfId="912" xr:uid="{00000000-0005-0000-0000-000035030000}"/>
    <cellStyle name="Moneda 6 8" xfId="913" xr:uid="{00000000-0005-0000-0000-000036030000}"/>
    <cellStyle name="Moneda 6 9" xfId="126" xr:uid="{00000000-0005-0000-0000-000037030000}"/>
    <cellStyle name="Moneda 6_La Reina_OK" xfId="914" xr:uid="{00000000-0005-0000-0000-000038030000}"/>
    <cellStyle name="Moneda 7" xfId="511" xr:uid="{00000000-0005-0000-0000-000039030000}"/>
    <cellStyle name="Moneda 7 10" xfId="915" xr:uid="{00000000-0005-0000-0000-00003A030000}"/>
    <cellStyle name="Moneda 7 2" xfId="916" xr:uid="{00000000-0005-0000-0000-00003B030000}"/>
    <cellStyle name="Moneda 7 2 2" xfId="917" xr:uid="{00000000-0005-0000-0000-00003C030000}"/>
    <cellStyle name="Moneda 7 3" xfId="918" xr:uid="{00000000-0005-0000-0000-00003D030000}"/>
    <cellStyle name="Moneda 7 3 2" xfId="919" xr:uid="{00000000-0005-0000-0000-00003E030000}"/>
    <cellStyle name="Moneda 7 4" xfId="922" xr:uid="{00000000-0005-0000-0000-00003F030000}"/>
    <cellStyle name="Moneda 7 4 2" xfId="923" xr:uid="{00000000-0005-0000-0000-000040030000}"/>
    <cellStyle name="Moneda 7 5" xfId="924" xr:uid="{00000000-0005-0000-0000-000041030000}"/>
    <cellStyle name="Moneda 7 6" xfId="925" xr:uid="{00000000-0005-0000-0000-000042030000}"/>
    <cellStyle name="Moneda 7 7" xfId="926" xr:uid="{00000000-0005-0000-0000-000043030000}"/>
    <cellStyle name="Moneda 7 8" xfId="927" xr:uid="{00000000-0005-0000-0000-000044030000}"/>
    <cellStyle name="Moneda 7 9" xfId="928" xr:uid="{00000000-0005-0000-0000-000045030000}"/>
    <cellStyle name="Moneda 7_PRESUPUESTO EUGENIA DE DUEÑAS_18-05-09_FINALIZADO_" xfId="929" xr:uid="{00000000-0005-0000-0000-000046030000}"/>
    <cellStyle name="Moneda 8" xfId="389" xr:uid="{00000000-0005-0000-0000-000047030000}"/>
    <cellStyle name="Moneda 8 2" xfId="930" xr:uid="{00000000-0005-0000-0000-000048030000}"/>
    <cellStyle name="Moneda 8 2 2" xfId="931" xr:uid="{00000000-0005-0000-0000-000049030000}"/>
    <cellStyle name="Moneda 8 3" xfId="932" xr:uid="{00000000-0005-0000-0000-00004A030000}"/>
    <cellStyle name="Moneda 8 3 2" xfId="933" xr:uid="{00000000-0005-0000-0000-00004B030000}"/>
    <cellStyle name="Moneda 8 4" xfId="934" xr:uid="{00000000-0005-0000-0000-00004C030000}"/>
    <cellStyle name="Moneda 8 4 2" xfId="935" xr:uid="{00000000-0005-0000-0000-00004D030000}"/>
    <cellStyle name="Moneda 8 5" xfId="936" xr:uid="{00000000-0005-0000-0000-00004E030000}"/>
    <cellStyle name="Moneda 8 6" xfId="937" xr:uid="{00000000-0005-0000-0000-00004F030000}"/>
    <cellStyle name="Moneda 8 7" xfId="5" xr:uid="{00000000-0005-0000-0000-000050030000}"/>
    <cellStyle name="Moneda 8 8" xfId="938" xr:uid="{00000000-0005-0000-0000-000051030000}"/>
    <cellStyle name="Moneda 8 9" xfId="939" xr:uid="{00000000-0005-0000-0000-000052030000}"/>
    <cellStyle name="Moneda 9" xfId="475" xr:uid="{00000000-0005-0000-0000-000053030000}"/>
    <cellStyle name="Moneda 9 2" xfId="941" xr:uid="{00000000-0005-0000-0000-000054030000}"/>
    <cellStyle name="Moneda 9 2 2" xfId="942" xr:uid="{00000000-0005-0000-0000-000055030000}"/>
    <cellStyle name="Moneda 9 3" xfId="943" xr:uid="{00000000-0005-0000-0000-000056030000}"/>
    <cellStyle name="Moneda 9 3 2" xfId="944" xr:uid="{00000000-0005-0000-0000-000057030000}"/>
    <cellStyle name="Moneda 9 4" xfId="945" xr:uid="{00000000-0005-0000-0000-000058030000}"/>
    <cellStyle name="Moneda 9 4 2" xfId="946" xr:uid="{00000000-0005-0000-0000-000059030000}"/>
    <cellStyle name="Moneda 9 5" xfId="947" xr:uid="{00000000-0005-0000-0000-00005A030000}"/>
    <cellStyle name="Moneda 9_Caseta" xfId="948" xr:uid="{00000000-0005-0000-0000-00005B030000}"/>
    <cellStyle name="Neutral 2" xfId="949" xr:uid="{00000000-0005-0000-0000-00005C030000}"/>
    <cellStyle name="Neutral 3" xfId="950" xr:uid="{00000000-0005-0000-0000-00005D030000}"/>
    <cellStyle name="Normal" xfId="0" builtinId="0"/>
    <cellStyle name="Normal 1" xfId="951" xr:uid="{00000000-0005-0000-0000-00005F030000}"/>
    <cellStyle name="Normal 10" xfId="952" xr:uid="{00000000-0005-0000-0000-000060030000}"/>
    <cellStyle name="Normal 10 2" xfId="953" xr:uid="{00000000-0005-0000-0000-000061030000}"/>
    <cellStyle name="Normal 10 2 2" xfId="954" xr:uid="{00000000-0005-0000-0000-000062030000}"/>
    <cellStyle name="Normal 10 2 3" xfId="955" xr:uid="{00000000-0005-0000-0000-000063030000}"/>
    <cellStyle name="Normal 10 3" xfId="535" xr:uid="{00000000-0005-0000-0000-000064030000}"/>
    <cellStyle name="Normal 10 4" xfId="956" xr:uid="{00000000-0005-0000-0000-000065030000}"/>
    <cellStyle name="Normal 11" xfId="957" xr:uid="{00000000-0005-0000-0000-000066030000}"/>
    <cellStyle name="Normal 11 2" xfId="958" xr:uid="{00000000-0005-0000-0000-000067030000}"/>
    <cellStyle name="Normal 11 3" xfId="959" xr:uid="{00000000-0005-0000-0000-000068030000}"/>
    <cellStyle name="Normal 11 4" xfId="960" xr:uid="{00000000-0005-0000-0000-000069030000}"/>
    <cellStyle name="Normal 11 5" xfId="1410" xr:uid="{00000000-0005-0000-0000-00006A030000}"/>
    <cellStyle name="Normal 12" xfId="961" xr:uid="{00000000-0005-0000-0000-00006B030000}"/>
    <cellStyle name="Normal 12 2" xfId="962" xr:uid="{00000000-0005-0000-0000-00006C030000}"/>
    <cellStyle name="Normal 12 3" xfId="44" xr:uid="{00000000-0005-0000-0000-00006D030000}"/>
    <cellStyle name="Normal 12 4" xfId="963" xr:uid="{00000000-0005-0000-0000-00006E030000}"/>
    <cellStyle name="Normal 13" xfId="964" xr:uid="{00000000-0005-0000-0000-00006F030000}"/>
    <cellStyle name="Normal 13 2" xfId="965" xr:uid="{00000000-0005-0000-0000-000070030000}"/>
    <cellStyle name="Normal 13 3" xfId="966" xr:uid="{00000000-0005-0000-0000-000071030000}"/>
    <cellStyle name="Normal 13 4" xfId="967" xr:uid="{00000000-0005-0000-0000-000072030000}"/>
    <cellStyle name="Normal 14" xfId="968" xr:uid="{00000000-0005-0000-0000-000073030000}"/>
    <cellStyle name="Normal 14 2" xfId="969" xr:uid="{00000000-0005-0000-0000-000074030000}"/>
    <cellStyle name="Normal 14 3" xfId="970" xr:uid="{00000000-0005-0000-0000-000075030000}"/>
    <cellStyle name="Normal 14 4" xfId="971" xr:uid="{00000000-0005-0000-0000-000076030000}"/>
    <cellStyle name="Normal 15" xfId="972" xr:uid="{00000000-0005-0000-0000-000077030000}"/>
    <cellStyle name="Normal 15 2" xfId="974" xr:uid="{00000000-0005-0000-0000-000078030000}"/>
    <cellStyle name="Normal 15 3" xfId="976" xr:uid="{00000000-0005-0000-0000-000079030000}"/>
    <cellStyle name="Normal 15 4" xfId="978" xr:uid="{00000000-0005-0000-0000-00007A030000}"/>
    <cellStyle name="Normal 16" xfId="980" xr:uid="{00000000-0005-0000-0000-00007B030000}"/>
    <cellStyle name="Normal 16 2" xfId="982" xr:uid="{00000000-0005-0000-0000-00007C030000}"/>
    <cellStyle name="Normal 16 3" xfId="984" xr:uid="{00000000-0005-0000-0000-00007D030000}"/>
    <cellStyle name="Normal 16 4" xfId="986" xr:uid="{00000000-0005-0000-0000-00007E030000}"/>
    <cellStyle name="Normal 17" xfId="988" xr:uid="{00000000-0005-0000-0000-00007F030000}"/>
    <cellStyle name="Normal 17 2" xfId="990" xr:uid="{00000000-0005-0000-0000-000080030000}"/>
    <cellStyle name="Normal 17 3" xfId="992" xr:uid="{00000000-0005-0000-0000-000081030000}"/>
    <cellStyle name="Normal 17 4" xfId="994" xr:uid="{00000000-0005-0000-0000-000082030000}"/>
    <cellStyle name="Normal 18" xfId="997" xr:uid="{00000000-0005-0000-0000-000083030000}"/>
    <cellStyle name="Normal 18 2" xfId="999" xr:uid="{00000000-0005-0000-0000-000084030000}"/>
    <cellStyle name="Normal 18 3" xfId="1001" xr:uid="{00000000-0005-0000-0000-000085030000}"/>
    <cellStyle name="Normal 18 4" xfId="1003" xr:uid="{00000000-0005-0000-0000-000086030000}"/>
    <cellStyle name="Normal 19" xfId="1005" xr:uid="{00000000-0005-0000-0000-000087030000}"/>
    <cellStyle name="Normal 19 2" xfId="1007" xr:uid="{00000000-0005-0000-0000-000088030000}"/>
    <cellStyle name="Normal 19 3" xfId="1009" xr:uid="{00000000-0005-0000-0000-000089030000}"/>
    <cellStyle name="Normal 19 4" xfId="1011" xr:uid="{00000000-0005-0000-0000-00008A030000}"/>
    <cellStyle name="Normal 2" xfId="1013" xr:uid="{00000000-0005-0000-0000-00008B030000}"/>
    <cellStyle name="Normal 2 10" xfId="1014" xr:uid="{00000000-0005-0000-0000-00008C030000}"/>
    <cellStyle name="Normal 2 10 2" xfId="1015" xr:uid="{00000000-0005-0000-0000-00008D030000}"/>
    <cellStyle name="Normal 2 10 3" xfId="26" xr:uid="{00000000-0005-0000-0000-00008E030000}"/>
    <cellStyle name="Normal 2 11" xfId="1016" xr:uid="{00000000-0005-0000-0000-00008F030000}"/>
    <cellStyle name="Normal 2 11 2" xfId="1017" xr:uid="{00000000-0005-0000-0000-000090030000}"/>
    <cellStyle name="Normal 2 11 3" xfId="357" xr:uid="{00000000-0005-0000-0000-000091030000}"/>
    <cellStyle name="Normal 2 12" xfId="1018" xr:uid="{00000000-0005-0000-0000-000092030000}"/>
    <cellStyle name="Normal 2 12 2" xfId="1019" xr:uid="{00000000-0005-0000-0000-000093030000}"/>
    <cellStyle name="Normal 2 12 3" xfId="479" xr:uid="{00000000-0005-0000-0000-000094030000}"/>
    <cellStyle name="Normal 2 13" xfId="1020" xr:uid="{00000000-0005-0000-0000-000095030000}"/>
    <cellStyle name="Normal 2 13 2" xfId="1021" xr:uid="{00000000-0005-0000-0000-000096030000}"/>
    <cellStyle name="Normal 2 13 3" xfId="482" xr:uid="{00000000-0005-0000-0000-000097030000}"/>
    <cellStyle name="Normal 2 14" xfId="1022" xr:uid="{00000000-0005-0000-0000-000098030000}"/>
    <cellStyle name="Normal 2 14 2" xfId="1023" xr:uid="{00000000-0005-0000-0000-000099030000}"/>
    <cellStyle name="Normal 2 14 3" xfId="1024" xr:uid="{00000000-0005-0000-0000-00009A030000}"/>
    <cellStyle name="Normal 2 15" xfId="1025" xr:uid="{00000000-0005-0000-0000-00009B030000}"/>
    <cellStyle name="Normal 2 15 2" xfId="452" xr:uid="{00000000-0005-0000-0000-00009C030000}"/>
    <cellStyle name="Normal 2 15 3" xfId="619" xr:uid="{00000000-0005-0000-0000-00009D030000}"/>
    <cellStyle name="Normal 2 16" xfId="1027" xr:uid="{00000000-0005-0000-0000-00009E030000}"/>
    <cellStyle name="Normal 2 16 2" xfId="1029" xr:uid="{00000000-0005-0000-0000-00009F030000}"/>
    <cellStyle name="Normal 2 16 3" xfId="1031" xr:uid="{00000000-0005-0000-0000-0000A0030000}"/>
    <cellStyle name="Normal 2 17" xfId="1033" xr:uid="{00000000-0005-0000-0000-0000A1030000}"/>
    <cellStyle name="Normal 2 17 2" xfId="1035" xr:uid="{00000000-0005-0000-0000-0000A2030000}"/>
    <cellStyle name="Normal 2 17 3" xfId="1037" xr:uid="{00000000-0005-0000-0000-0000A3030000}"/>
    <cellStyle name="Normal 2 18" xfId="1039" xr:uid="{00000000-0005-0000-0000-0000A4030000}"/>
    <cellStyle name="Normal 2 18 2" xfId="1041" xr:uid="{00000000-0005-0000-0000-0000A5030000}"/>
    <cellStyle name="Normal 2 18 3" xfId="1043" xr:uid="{00000000-0005-0000-0000-0000A6030000}"/>
    <cellStyle name="Normal 2 19" xfId="1046" xr:uid="{00000000-0005-0000-0000-0000A7030000}"/>
    <cellStyle name="Normal 2 19 2" xfId="1048" xr:uid="{00000000-0005-0000-0000-0000A8030000}"/>
    <cellStyle name="Normal 2 19 3" xfId="1050" xr:uid="{00000000-0005-0000-0000-0000A9030000}"/>
    <cellStyle name="Normal 2 2" xfId="940" xr:uid="{00000000-0005-0000-0000-0000AA030000}"/>
    <cellStyle name="Normal 2 2 2" xfId="1052" xr:uid="{00000000-0005-0000-0000-0000AB030000}"/>
    <cellStyle name="Normal 2 2 2 2" xfId="1053" xr:uid="{00000000-0005-0000-0000-0000AC030000}"/>
    <cellStyle name="Normal 2 2 2 3" xfId="1054" xr:uid="{00000000-0005-0000-0000-0000AD030000}"/>
    <cellStyle name="Normal 2 2 3" xfId="1055" xr:uid="{00000000-0005-0000-0000-0000AE030000}"/>
    <cellStyle name="Normal 2 20" xfId="1026" xr:uid="{00000000-0005-0000-0000-0000AF030000}"/>
    <cellStyle name="Normal 2 20 2" xfId="451" xr:uid="{00000000-0005-0000-0000-0000B0030000}"/>
    <cellStyle name="Normal 2 20 3" xfId="620" xr:uid="{00000000-0005-0000-0000-0000B1030000}"/>
    <cellStyle name="Normal 2 21" xfId="1028" xr:uid="{00000000-0005-0000-0000-0000B2030000}"/>
    <cellStyle name="Normal 2 21 2" xfId="1030" xr:uid="{00000000-0005-0000-0000-0000B3030000}"/>
    <cellStyle name="Normal 2 21 3" xfId="1032" xr:uid="{00000000-0005-0000-0000-0000B4030000}"/>
    <cellStyle name="Normal 2 22" xfId="1034" xr:uid="{00000000-0005-0000-0000-0000B5030000}"/>
    <cellStyle name="Normal 2 22 2" xfId="1036" xr:uid="{00000000-0005-0000-0000-0000B6030000}"/>
    <cellStyle name="Normal 2 22 3" xfId="1038" xr:uid="{00000000-0005-0000-0000-0000B7030000}"/>
    <cellStyle name="Normal 2 23" xfId="1040" xr:uid="{00000000-0005-0000-0000-0000B8030000}"/>
    <cellStyle name="Normal 2 23 2" xfId="1042" xr:uid="{00000000-0005-0000-0000-0000B9030000}"/>
    <cellStyle name="Normal 2 23 3" xfId="1044" xr:uid="{00000000-0005-0000-0000-0000BA030000}"/>
    <cellStyle name="Normal 2 24" xfId="1047" xr:uid="{00000000-0005-0000-0000-0000BB030000}"/>
    <cellStyle name="Normal 2 24 2" xfId="1049" xr:uid="{00000000-0005-0000-0000-0000BC030000}"/>
    <cellStyle name="Normal 2 24 3" xfId="1051" xr:uid="{00000000-0005-0000-0000-0000BD030000}"/>
    <cellStyle name="Normal 2 25" xfId="260" xr:uid="{00000000-0005-0000-0000-0000BE030000}"/>
    <cellStyle name="Normal 2 25 2" xfId="393" xr:uid="{00000000-0005-0000-0000-0000BF030000}"/>
    <cellStyle name="Normal 2 25 3" xfId="397" xr:uid="{00000000-0005-0000-0000-0000C0030000}"/>
    <cellStyle name="Normal 2 26" xfId="1056" xr:uid="{00000000-0005-0000-0000-0000C1030000}"/>
    <cellStyle name="Normal 2 26 2" xfId="1058" xr:uid="{00000000-0005-0000-0000-0000C2030000}"/>
    <cellStyle name="Normal 2 26 3" xfId="1060" xr:uid="{00000000-0005-0000-0000-0000C3030000}"/>
    <cellStyle name="Normal 2 27" xfId="1062" xr:uid="{00000000-0005-0000-0000-0000C4030000}"/>
    <cellStyle name="Normal 2 27 2" xfId="1064" xr:uid="{00000000-0005-0000-0000-0000C5030000}"/>
    <cellStyle name="Normal 2 27 3" xfId="1066" xr:uid="{00000000-0005-0000-0000-0000C6030000}"/>
    <cellStyle name="Normal 2 28" xfId="1068" xr:uid="{00000000-0005-0000-0000-0000C7030000}"/>
    <cellStyle name="Normal 2 28 2" xfId="1070" xr:uid="{00000000-0005-0000-0000-0000C8030000}"/>
    <cellStyle name="Normal 2 28 3" xfId="1072" xr:uid="{00000000-0005-0000-0000-0000C9030000}"/>
    <cellStyle name="Normal 2 29" xfId="1074" xr:uid="{00000000-0005-0000-0000-0000CA030000}"/>
    <cellStyle name="Normal 2 29 2" xfId="1076" xr:uid="{00000000-0005-0000-0000-0000CB030000}"/>
    <cellStyle name="Normal 2 29 3" xfId="1078" xr:uid="{00000000-0005-0000-0000-0000CC030000}"/>
    <cellStyle name="Normal 2 3" xfId="189" xr:uid="{00000000-0005-0000-0000-0000CD030000}"/>
    <cellStyle name="Normal 2 3 2" xfId="1081" xr:uid="{00000000-0005-0000-0000-0000CE030000}"/>
    <cellStyle name="Normal 2 3 3" xfId="1082" xr:uid="{00000000-0005-0000-0000-0000CF030000}"/>
    <cellStyle name="Normal 2 30" xfId="259" xr:uid="{00000000-0005-0000-0000-0000D0030000}"/>
    <cellStyle name="Normal 2 30 2" xfId="392" xr:uid="{00000000-0005-0000-0000-0000D1030000}"/>
    <cellStyle name="Normal 2 30 3" xfId="396" xr:uid="{00000000-0005-0000-0000-0000D2030000}"/>
    <cellStyle name="Normal 2 31" xfId="1057" xr:uid="{00000000-0005-0000-0000-0000D3030000}"/>
    <cellStyle name="Normal 2 31 2" xfId="1059" xr:uid="{00000000-0005-0000-0000-0000D4030000}"/>
    <cellStyle name="Normal 2 31 3" xfId="1061" xr:uid="{00000000-0005-0000-0000-0000D5030000}"/>
    <cellStyle name="Normal 2 32" xfId="1063" xr:uid="{00000000-0005-0000-0000-0000D6030000}"/>
    <cellStyle name="Normal 2 32 2" xfId="1065" xr:uid="{00000000-0005-0000-0000-0000D7030000}"/>
    <cellStyle name="Normal 2 32 3" xfId="1067" xr:uid="{00000000-0005-0000-0000-0000D8030000}"/>
    <cellStyle name="Normal 2 33" xfId="1069" xr:uid="{00000000-0005-0000-0000-0000D9030000}"/>
    <cellStyle name="Normal 2 33 2" xfId="1071" xr:uid="{00000000-0005-0000-0000-0000DA030000}"/>
    <cellStyle name="Normal 2 33 3" xfId="1073" xr:uid="{00000000-0005-0000-0000-0000DB030000}"/>
    <cellStyle name="Normal 2 34" xfId="1075" xr:uid="{00000000-0005-0000-0000-0000DC030000}"/>
    <cellStyle name="Normal 2 34 2" xfId="1077" xr:uid="{00000000-0005-0000-0000-0000DD030000}"/>
    <cellStyle name="Normal 2 34 3" xfId="1079" xr:uid="{00000000-0005-0000-0000-0000DE030000}"/>
    <cellStyle name="Normal 2 35" xfId="1083" xr:uid="{00000000-0005-0000-0000-0000DF030000}"/>
    <cellStyle name="Normal 2 35 2" xfId="1084" xr:uid="{00000000-0005-0000-0000-0000E0030000}"/>
    <cellStyle name="Normal 2 36" xfId="1085" xr:uid="{00000000-0005-0000-0000-0000E1030000}"/>
    <cellStyle name="Normal 2 36 2" xfId="1086" xr:uid="{00000000-0005-0000-0000-0000E2030000}"/>
    <cellStyle name="Normal 2 37" xfId="1087" xr:uid="{00000000-0005-0000-0000-0000E3030000}"/>
    <cellStyle name="Normal 2 38" xfId="1088" xr:uid="{00000000-0005-0000-0000-0000E4030000}"/>
    <cellStyle name="Normal 2 4" xfId="193" xr:uid="{00000000-0005-0000-0000-0000E5030000}"/>
    <cellStyle name="Normal 2 4 2" xfId="1089" xr:uid="{00000000-0005-0000-0000-0000E6030000}"/>
    <cellStyle name="Normal 2 4 3" xfId="1090" xr:uid="{00000000-0005-0000-0000-0000E7030000}"/>
    <cellStyle name="Normal 2 5" xfId="1091" xr:uid="{00000000-0005-0000-0000-0000E8030000}"/>
    <cellStyle name="Normal 2 5 2" xfId="1092" xr:uid="{00000000-0005-0000-0000-0000E9030000}"/>
    <cellStyle name="Normal 2 5 3" xfId="1093" xr:uid="{00000000-0005-0000-0000-0000EA030000}"/>
    <cellStyle name="Normal 2 6" xfId="1094" xr:uid="{00000000-0005-0000-0000-0000EB030000}"/>
    <cellStyle name="Normal 2 6 2" xfId="1095" xr:uid="{00000000-0005-0000-0000-0000EC030000}"/>
    <cellStyle name="Normal 2 6 3" xfId="1096" xr:uid="{00000000-0005-0000-0000-0000ED030000}"/>
    <cellStyle name="Normal 2 7" xfId="1097" xr:uid="{00000000-0005-0000-0000-0000EE030000}"/>
    <cellStyle name="Normal 2 7 2" xfId="1098" xr:uid="{00000000-0005-0000-0000-0000EF030000}"/>
    <cellStyle name="Normal 2 7 3" xfId="1099" xr:uid="{00000000-0005-0000-0000-0000F0030000}"/>
    <cellStyle name="Normal 2 8" xfId="1100" xr:uid="{00000000-0005-0000-0000-0000F1030000}"/>
    <cellStyle name="Normal 2 8 2" xfId="1101" xr:uid="{00000000-0005-0000-0000-0000F2030000}"/>
    <cellStyle name="Normal 2 8 3" xfId="1102" xr:uid="{00000000-0005-0000-0000-0000F3030000}"/>
    <cellStyle name="Normal 2 9" xfId="1103" xr:uid="{00000000-0005-0000-0000-0000F4030000}"/>
    <cellStyle name="Normal 2 9 2" xfId="1104" xr:uid="{00000000-0005-0000-0000-0000F5030000}"/>
    <cellStyle name="Normal 2 9 3" xfId="1105" xr:uid="{00000000-0005-0000-0000-0000F6030000}"/>
    <cellStyle name="Normal 2_(HLU) LOTE No. 1 PLAN DE OFERTA DE OBRAS DE INFRAESTRUCTURA" xfId="1106" xr:uid="{00000000-0005-0000-0000-0000F7030000}"/>
    <cellStyle name="Normal 20" xfId="973" xr:uid="{00000000-0005-0000-0000-0000F8030000}"/>
    <cellStyle name="Normal 20 2" xfId="975" xr:uid="{00000000-0005-0000-0000-0000F9030000}"/>
    <cellStyle name="Normal 20 3" xfId="977" xr:uid="{00000000-0005-0000-0000-0000FA030000}"/>
    <cellStyle name="Normal 20 4" xfId="979" xr:uid="{00000000-0005-0000-0000-0000FB030000}"/>
    <cellStyle name="Normal 21" xfId="981" xr:uid="{00000000-0005-0000-0000-0000FC030000}"/>
    <cellStyle name="Normal 21 2" xfId="983" xr:uid="{00000000-0005-0000-0000-0000FD030000}"/>
    <cellStyle name="Normal 21 3" xfId="985" xr:uid="{00000000-0005-0000-0000-0000FE030000}"/>
    <cellStyle name="Normal 21 4" xfId="987" xr:uid="{00000000-0005-0000-0000-0000FF030000}"/>
    <cellStyle name="Normal 22" xfId="989" xr:uid="{00000000-0005-0000-0000-000000040000}"/>
    <cellStyle name="Normal 22 2" xfId="991" xr:uid="{00000000-0005-0000-0000-000001040000}"/>
    <cellStyle name="Normal 22 3" xfId="993" xr:uid="{00000000-0005-0000-0000-000002040000}"/>
    <cellStyle name="Normal 22 4" xfId="995" xr:uid="{00000000-0005-0000-0000-000003040000}"/>
    <cellStyle name="Normal 23" xfId="998" xr:uid="{00000000-0005-0000-0000-000004040000}"/>
    <cellStyle name="Normal 23 2" xfId="1000" xr:uid="{00000000-0005-0000-0000-000005040000}"/>
    <cellStyle name="Normal 23 3" xfId="1002" xr:uid="{00000000-0005-0000-0000-000006040000}"/>
    <cellStyle name="Normal 23 4" xfId="1004" xr:uid="{00000000-0005-0000-0000-000007040000}"/>
    <cellStyle name="Normal 24" xfId="1006" xr:uid="{00000000-0005-0000-0000-000008040000}"/>
    <cellStyle name="Normal 24 2" xfId="1008" xr:uid="{00000000-0005-0000-0000-000009040000}"/>
    <cellStyle name="Normal 24 3" xfId="1010" xr:uid="{00000000-0005-0000-0000-00000A040000}"/>
    <cellStyle name="Normal 24 4" xfId="1012" xr:uid="{00000000-0005-0000-0000-00000B040000}"/>
    <cellStyle name="Normal 25" xfId="1107" xr:uid="{00000000-0005-0000-0000-00000C040000}"/>
    <cellStyle name="Normal 25 2" xfId="1109" xr:uid="{00000000-0005-0000-0000-00000D040000}"/>
    <cellStyle name="Normal 25 3" xfId="1111" xr:uid="{00000000-0005-0000-0000-00000E040000}"/>
    <cellStyle name="Normal 25 4" xfId="1113" xr:uid="{00000000-0005-0000-0000-00000F040000}"/>
    <cellStyle name="Normal 26" xfId="1115" xr:uid="{00000000-0005-0000-0000-000010040000}"/>
    <cellStyle name="Normal 26 2" xfId="879" xr:uid="{00000000-0005-0000-0000-000011040000}"/>
    <cellStyle name="Normal 26 3" xfId="887" xr:uid="{00000000-0005-0000-0000-000012040000}"/>
    <cellStyle name="Normal 26 4" xfId="897" xr:uid="{00000000-0005-0000-0000-000013040000}"/>
    <cellStyle name="Normal 27" xfId="419" xr:uid="{00000000-0005-0000-0000-000014040000}"/>
    <cellStyle name="Normal 27 2" xfId="423" xr:uid="{00000000-0005-0000-0000-000015040000}"/>
    <cellStyle name="Normal 27 3" xfId="430" xr:uid="{00000000-0005-0000-0000-000016040000}"/>
    <cellStyle name="Normal 27 4" xfId="1117" xr:uid="{00000000-0005-0000-0000-000017040000}"/>
    <cellStyle name="Normal 28" xfId="531" xr:uid="{00000000-0005-0000-0000-000018040000}"/>
    <cellStyle name="Normal 28 2" xfId="1119" xr:uid="{00000000-0005-0000-0000-000019040000}"/>
    <cellStyle name="Normal 28 3" xfId="1121" xr:uid="{00000000-0005-0000-0000-00001A040000}"/>
    <cellStyle name="Normal 28 4" xfId="1123" xr:uid="{00000000-0005-0000-0000-00001B040000}"/>
    <cellStyle name="Normal 29" xfId="427" xr:uid="{00000000-0005-0000-0000-00001C040000}"/>
    <cellStyle name="Normal 29 2" xfId="1125" xr:uid="{00000000-0005-0000-0000-00001D040000}"/>
    <cellStyle name="Normal 29 3" xfId="91" xr:uid="{00000000-0005-0000-0000-00001E040000}"/>
    <cellStyle name="Normal 29 4" xfId="1127" xr:uid="{00000000-0005-0000-0000-00001F040000}"/>
    <cellStyle name="Normal 3" xfId="1129" xr:uid="{00000000-0005-0000-0000-000020040000}"/>
    <cellStyle name="Normal 3 2" xfId="1130" xr:uid="{00000000-0005-0000-0000-000021040000}"/>
    <cellStyle name="Normal 3 2 2" xfId="1131" xr:uid="{00000000-0005-0000-0000-000022040000}"/>
    <cellStyle name="Normal 3 2 2 2" xfId="1132" xr:uid="{00000000-0005-0000-0000-000023040000}"/>
    <cellStyle name="Normal 3 2 3" xfId="1133" xr:uid="{00000000-0005-0000-0000-000024040000}"/>
    <cellStyle name="Normal 3 2 3 2" xfId="1134" xr:uid="{00000000-0005-0000-0000-000025040000}"/>
    <cellStyle name="Normal 3 2 4" xfId="1135" xr:uid="{00000000-0005-0000-0000-000026040000}"/>
    <cellStyle name="Normal 3 2 4 2" xfId="1136" xr:uid="{00000000-0005-0000-0000-000027040000}"/>
    <cellStyle name="Normal 3 2 5" xfId="1137" xr:uid="{00000000-0005-0000-0000-000028040000}"/>
    <cellStyle name="Normal 3 2 5 2" xfId="1138" xr:uid="{00000000-0005-0000-0000-000029040000}"/>
    <cellStyle name="Normal 3 2 6" xfId="1139" xr:uid="{00000000-0005-0000-0000-00002A040000}"/>
    <cellStyle name="Normal 3 3" xfId="195" xr:uid="{00000000-0005-0000-0000-00002B040000}"/>
    <cellStyle name="Normal 3 3 2" xfId="1140" xr:uid="{00000000-0005-0000-0000-00002C040000}"/>
    <cellStyle name="Normal 3 3 3" xfId="1141" xr:uid="{00000000-0005-0000-0000-00002D040000}"/>
    <cellStyle name="Normal 3 3 4" xfId="1142" xr:uid="{00000000-0005-0000-0000-00002E040000}"/>
    <cellStyle name="Normal 3 3 5" xfId="1143" xr:uid="{00000000-0005-0000-0000-00002F040000}"/>
    <cellStyle name="Normal 3 3 6" xfId="1144" xr:uid="{00000000-0005-0000-0000-000030040000}"/>
    <cellStyle name="Normal 3 4" xfId="197" xr:uid="{00000000-0005-0000-0000-000031040000}"/>
    <cellStyle name="Normal 3 5" xfId="1145" xr:uid="{00000000-0005-0000-0000-000032040000}"/>
    <cellStyle name="Normal 3 6" xfId="1146" xr:uid="{00000000-0005-0000-0000-000033040000}"/>
    <cellStyle name="Normal 3 6 2" xfId="715" xr:uid="{00000000-0005-0000-0000-000034040000}"/>
    <cellStyle name="Normal 3 6 2 2" xfId="718" xr:uid="{00000000-0005-0000-0000-000035040000}"/>
    <cellStyle name="Normal 3 6 3" xfId="725" xr:uid="{00000000-0005-0000-0000-000036040000}"/>
    <cellStyle name="Normal 3 6 3 2" xfId="46" xr:uid="{00000000-0005-0000-0000-000037040000}"/>
    <cellStyle name="Normal 3 6 4" xfId="732" xr:uid="{00000000-0005-0000-0000-000038040000}"/>
    <cellStyle name="Normal 3 6 4 2" xfId="735" xr:uid="{00000000-0005-0000-0000-000039040000}"/>
    <cellStyle name="Normal 3 6 4 2 2" xfId="1147" xr:uid="{00000000-0005-0000-0000-00003A040000}"/>
    <cellStyle name="Normal 3 6 4 3" xfId="738" xr:uid="{00000000-0005-0000-0000-00003B040000}"/>
    <cellStyle name="Normal 3 6 5" xfId="743" xr:uid="{00000000-0005-0000-0000-00003C040000}"/>
    <cellStyle name="Normal 3 7" xfId="1148" xr:uid="{00000000-0005-0000-0000-00003D040000}"/>
    <cellStyle name="Normal 3 8" xfId="1149" xr:uid="{00000000-0005-0000-0000-00003E040000}"/>
    <cellStyle name="Normal 3 9" xfId="1412" xr:uid="{00000000-0005-0000-0000-00003F040000}"/>
    <cellStyle name="Normal 3_Caseta" xfId="1150" xr:uid="{00000000-0005-0000-0000-000040040000}"/>
    <cellStyle name="Normal 30" xfId="1108" xr:uid="{00000000-0005-0000-0000-000041040000}"/>
    <cellStyle name="Normal 30 2" xfId="1110" xr:uid="{00000000-0005-0000-0000-000042040000}"/>
    <cellStyle name="Normal 30 3" xfId="1112" xr:uid="{00000000-0005-0000-0000-000043040000}"/>
    <cellStyle name="Normal 30 4" xfId="1114" xr:uid="{00000000-0005-0000-0000-000044040000}"/>
    <cellStyle name="Normal 31" xfId="1116" xr:uid="{00000000-0005-0000-0000-000045040000}"/>
    <cellStyle name="Normal 31 2" xfId="880" xr:uid="{00000000-0005-0000-0000-000046040000}"/>
    <cellStyle name="Normal 31 3" xfId="888" xr:uid="{00000000-0005-0000-0000-000047040000}"/>
    <cellStyle name="Normal 31 4" xfId="898" xr:uid="{00000000-0005-0000-0000-000048040000}"/>
    <cellStyle name="Normal 32" xfId="418" xr:uid="{00000000-0005-0000-0000-000049040000}"/>
    <cellStyle name="Normal 32 2" xfId="422" xr:uid="{00000000-0005-0000-0000-00004A040000}"/>
    <cellStyle name="Normal 32 3" xfId="429" xr:uid="{00000000-0005-0000-0000-00004B040000}"/>
    <cellStyle name="Normal 32 4" xfId="1118" xr:uid="{00000000-0005-0000-0000-00004C040000}"/>
    <cellStyle name="Normal 33" xfId="532" xr:uid="{00000000-0005-0000-0000-00004D040000}"/>
    <cellStyle name="Normal 33 2" xfId="1120" xr:uid="{00000000-0005-0000-0000-00004E040000}"/>
    <cellStyle name="Normal 33 3" xfId="1122" xr:uid="{00000000-0005-0000-0000-00004F040000}"/>
    <cellStyle name="Normal 33 4" xfId="1124" xr:uid="{00000000-0005-0000-0000-000050040000}"/>
    <cellStyle name="Normal 33 5" xfId="1413" xr:uid="{00000000-0005-0000-0000-000051040000}"/>
    <cellStyle name="Normal 34" xfId="426" xr:uid="{00000000-0005-0000-0000-000052040000}"/>
    <cellStyle name="Normal 34 2" xfId="1126" xr:uid="{00000000-0005-0000-0000-000053040000}"/>
    <cellStyle name="Normal 34 3" xfId="90" xr:uid="{00000000-0005-0000-0000-000054040000}"/>
    <cellStyle name="Normal 34 4" xfId="1128" xr:uid="{00000000-0005-0000-0000-000055040000}"/>
    <cellStyle name="Normal 35" xfId="434" xr:uid="{00000000-0005-0000-0000-000056040000}"/>
    <cellStyle name="Normal 36" xfId="1151" xr:uid="{00000000-0005-0000-0000-000057040000}"/>
    <cellStyle name="Normal 36 2" xfId="1153" xr:uid="{00000000-0005-0000-0000-000058040000}"/>
    <cellStyle name="Normal 36 2 2" xfId="1154" xr:uid="{00000000-0005-0000-0000-000059040000}"/>
    <cellStyle name="Normal 36 3" xfId="1155" xr:uid="{00000000-0005-0000-0000-00005A040000}"/>
    <cellStyle name="Normal 36 3 2" xfId="1156" xr:uid="{00000000-0005-0000-0000-00005B040000}"/>
    <cellStyle name="Normal 36 4" xfId="1157" xr:uid="{00000000-0005-0000-0000-00005C040000}"/>
    <cellStyle name="Normal 37" xfId="1158" xr:uid="{00000000-0005-0000-0000-00005D040000}"/>
    <cellStyle name="Normal 37 2" xfId="1160" xr:uid="{00000000-0005-0000-0000-00005E040000}"/>
    <cellStyle name="Normal 38" xfId="1162" xr:uid="{00000000-0005-0000-0000-00005F040000}"/>
    <cellStyle name="Normal 38 2" xfId="1164" xr:uid="{00000000-0005-0000-0000-000060040000}"/>
    <cellStyle name="Normal 38 2 2" xfId="1166" xr:uid="{00000000-0005-0000-0000-000061040000}"/>
    <cellStyle name="Normal 38 3" xfId="1168" xr:uid="{00000000-0005-0000-0000-000062040000}"/>
    <cellStyle name="Normal 38 3 2" xfId="1170" xr:uid="{00000000-0005-0000-0000-000063040000}"/>
    <cellStyle name="Normal 38 4" xfId="1171" xr:uid="{00000000-0005-0000-0000-000064040000}"/>
    <cellStyle name="Normal 39" xfId="1172" xr:uid="{00000000-0005-0000-0000-000065040000}"/>
    <cellStyle name="Normal 4" xfId="1174" xr:uid="{00000000-0005-0000-0000-000066040000}"/>
    <cellStyle name="Normal 4 2" xfId="1175" xr:uid="{00000000-0005-0000-0000-000067040000}"/>
    <cellStyle name="Normal 4 2 2" xfId="1176" xr:uid="{00000000-0005-0000-0000-000068040000}"/>
    <cellStyle name="Normal 4 3" xfId="199" xr:uid="{00000000-0005-0000-0000-000069040000}"/>
    <cellStyle name="Normal 4 4" xfId="201" xr:uid="{00000000-0005-0000-0000-00006A040000}"/>
    <cellStyle name="Normal 4_Caseta" xfId="1177" xr:uid="{00000000-0005-0000-0000-00006B040000}"/>
    <cellStyle name="Normal 40" xfId="433" xr:uid="{00000000-0005-0000-0000-00006C040000}"/>
    <cellStyle name="Normal 40 2" xfId="1178" xr:uid="{00000000-0005-0000-0000-00006D040000}"/>
    <cellStyle name="Normal 40 2 2" xfId="996" xr:uid="{00000000-0005-0000-0000-00006E040000}"/>
    <cellStyle name="Normal 40 2 2 2" xfId="1179" xr:uid="{00000000-0005-0000-0000-00006F040000}"/>
    <cellStyle name="Normal 40 2 2 2 2" xfId="1180" xr:uid="{00000000-0005-0000-0000-000070040000}"/>
    <cellStyle name="Normal 40 2 2 3" xfId="1181" xr:uid="{00000000-0005-0000-0000-000071040000}"/>
    <cellStyle name="Normal 40 2 3" xfId="1182" xr:uid="{00000000-0005-0000-0000-000072040000}"/>
    <cellStyle name="Normal 40 2 3 2" xfId="282" xr:uid="{00000000-0005-0000-0000-000073040000}"/>
    <cellStyle name="Normal 40 2 3 2 2" xfId="1183" xr:uid="{00000000-0005-0000-0000-000074040000}"/>
    <cellStyle name="Normal 40 2 3 3" xfId="139" xr:uid="{00000000-0005-0000-0000-000075040000}"/>
    <cellStyle name="Normal 40 2 4" xfId="42" xr:uid="{00000000-0005-0000-0000-000076040000}"/>
    <cellStyle name="Normal 40 2 4 2" xfId="142" xr:uid="{00000000-0005-0000-0000-000077040000}"/>
    <cellStyle name="Normal 40 2 4 2 2" xfId="1184" xr:uid="{00000000-0005-0000-0000-000078040000}"/>
    <cellStyle name="Normal 40 2 4 2 2 2 2" xfId="1185" xr:uid="{00000000-0005-0000-0000-000079040000}"/>
    <cellStyle name="Normal 40 2 4 2 2 2 2 2" xfId="1186" xr:uid="{00000000-0005-0000-0000-00007A040000}"/>
    <cellStyle name="Normal 40 2 4 2 2 2 2 3" xfId="1187" xr:uid="{00000000-0005-0000-0000-00007B040000}"/>
    <cellStyle name="Normal 40 2 4 2 2 2 2 4" xfId="25" xr:uid="{00000000-0005-0000-0000-00007C040000}"/>
    <cellStyle name="Normal 40 2 4 2 2 2 2 4 2" xfId="788" xr:uid="{00000000-0005-0000-0000-00007D040000}"/>
    <cellStyle name="Normal 40 2 4 3" xfId="145" xr:uid="{00000000-0005-0000-0000-00007E040000}"/>
    <cellStyle name="Normal 40 2 5" xfId="56" xr:uid="{00000000-0005-0000-0000-00007F040000}"/>
    <cellStyle name="Normal 40 2 5 2" xfId="152" xr:uid="{00000000-0005-0000-0000-000080040000}"/>
    <cellStyle name="Normal 40 2 6" xfId="62" xr:uid="{00000000-0005-0000-0000-000081040000}"/>
    <cellStyle name="Normal 40 3" xfId="1188" xr:uid="{00000000-0005-0000-0000-000082040000}"/>
    <cellStyle name="Normal 41" xfId="1152" xr:uid="{00000000-0005-0000-0000-000083040000}"/>
    <cellStyle name="Normal 42" xfId="1159" xr:uid="{00000000-0005-0000-0000-000084040000}"/>
    <cellStyle name="Normal 42 2" xfId="1161" xr:uid="{00000000-0005-0000-0000-000085040000}"/>
    <cellStyle name="Normal 43" xfId="1163" xr:uid="{00000000-0005-0000-0000-000086040000}"/>
    <cellStyle name="Normal 43 2" xfId="1165" xr:uid="{00000000-0005-0000-0000-000087040000}"/>
    <cellStyle name="Normal 43 2 2" xfId="1167" xr:uid="{00000000-0005-0000-0000-000088040000}"/>
    <cellStyle name="Normal 43 3" xfId="1169" xr:uid="{00000000-0005-0000-0000-000089040000}"/>
    <cellStyle name="Normal 44" xfId="1173" xr:uid="{00000000-0005-0000-0000-00008A040000}"/>
    <cellStyle name="Normal 44 2" xfId="1189" xr:uid="{00000000-0005-0000-0000-00008B040000}"/>
    <cellStyle name="Normal 45" xfId="1190" xr:uid="{00000000-0005-0000-0000-00008C040000}"/>
    <cellStyle name="Normal 46" xfId="1191" xr:uid="{00000000-0005-0000-0000-00008D040000}"/>
    <cellStyle name="Normal 47" xfId="1193" xr:uid="{00000000-0005-0000-0000-00008E040000}"/>
    <cellStyle name="Normal 47 2" xfId="1195" xr:uid="{00000000-0005-0000-0000-00008F040000}"/>
    <cellStyle name="Normal 47 2 2" xfId="663" xr:uid="{00000000-0005-0000-0000-000090040000}"/>
    <cellStyle name="Normal 48" xfId="1196" xr:uid="{00000000-0005-0000-0000-000091040000}"/>
    <cellStyle name="Normal 49" xfId="1400" xr:uid="{00000000-0005-0000-0000-000092040000}"/>
    <cellStyle name="Normal 5" xfId="1197" xr:uid="{00000000-0005-0000-0000-000093040000}"/>
    <cellStyle name="Normal 5 2" xfId="1198" xr:uid="{00000000-0005-0000-0000-000094040000}"/>
    <cellStyle name="Normal 5 2 2" xfId="1199" xr:uid="{00000000-0005-0000-0000-000095040000}"/>
    <cellStyle name="Normal 5 2 2 2" xfId="1200" xr:uid="{00000000-0005-0000-0000-000096040000}"/>
    <cellStyle name="Normal 5 2 3" xfId="1201" xr:uid="{00000000-0005-0000-0000-000097040000}"/>
    <cellStyle name="Normal 5 3" xfId="29" xr:uid="{00000000-0005-0000-0000-000098040000}"/>
    <cellStyle name="Normal 5 3 2" xfId="1202" xr:uid="{00000000-0005-0000-0000-000099040000}"/>
    <cellStyle name="Normal 5 4" xfId="12" xr:uid="{00000000-0005-0000-0000-00009A040000}"/>
    <cellStyle name="Normal 5_Plan Oferta-LetonaI_CC" xfId="1203" xr:uid="{00000000-0005-0000-0000-00009B040000}"/>
    <cellStyle name="Normal 50" xfId="1414" xr:uid="{00000000-0005-0000-0000-00009C040000}"/>
    <cellStyle name="Normal 51" xfId="1192" xr:uid="{00000000-0005-0000-0000-00009D040000}"/>
    <cellStyle name="Normal 52" xfId="1194" xr:uid="{00000000-0005-0000-0000-00009E040000}"/>
    <cellStyle name="Normal 53" xfId="1419" xr:uid="{00000000-0005-0000-0000-00009F040000}"/>
    <cellStyle name="Normal 54" xfId="1420" xr:uid="{00000000-0005-0000-0000-0000A0040000}"/>
    <cellStyle name="Normal 6" xfId="1204" xr:uid="{00000000-0005-0000-0000-0000A1040000}"/>
    <cellStyle name="Normal 6 2" xfId="1205" xr:uid="{00000000-0005-0000-0000-0000A2040000}"/>
    <cellStyle name="Normal 6 3" xfId="1206" xr:uid="{00000000-0005-0000-0000-0000A3040000}"/>
    <cellStyle name="Normal 6 4" xfId="1207" xr:uid="{00000000-0005-0000-0000-0000A4040000}"/>
    <cellStyle name="Normal 7" xfId="1208" xr:uid="{00000000-0005-0000-0000-0000A5040000}"/>
    <cellStyle name="Normal 7 2" xfId="21" xr:uid="{00000000-0005-0000-0000-0000A6040000}"/>
    <cellStyle name="Normal 7 3" xfId="1209" xr:uid="{00000000-0005-0000-0000-0000A7040000}"/>
    <cellStyle name="Normal 7 4" xfId="1210" xr:uid="{00000000-0005-0000-0000-0000A8040000}"/>
    <cellStyle name="Normal 8" xfId="1211" xr:uid="{00000000-0005-0000-0000-0000A9040000}"/>
    <cellStyle name="Normal 8 2" xfId="1212" xr:uid="{00000000-0005-0000-0000-0000AA040000}"/>
    <cellStyle name="Normal 8 3" xfId="1213" xr:uid="{00000000-0005-0000-0000-0000AB040000}"/>
    <cellStyle name="Normal 8 4" xfId="1214" xr:uid="{00000000-0005-0000-0000-0000AC040000}"/>
    <cellStyle name="Normal 9" xfId="1215" xr:uid="{00000000-0005-0000-0000-0000AD040000}"/>
    <cellStyle name="Normal 9 2" xfId="1216" xr:uid="{00000000-0005-0000-0000-0000AE040000}"/>
    <cellStyle name="Normal 9 3" xfId="1217" xr:uid="{00000000-0005-0000-0000-0000AF040000}"/>
    <cellStyle name="Normal 9 4" xfId="1218" xr:uid="{00000000-0005-0000-0000-0000B0040000}"/>
    <cellStyle name="Normale 2" xfId="549" xr:uid="{00000000-0005-0000-0000-0000B1040000}"/>
    <cellStyle name="Notas 10" xfId="1219" xr:uid="{00000000-0005-0000-0000-0000B2040000}"/>
    <cellStyle name="Notas 10 2" xfId="1220" xr:uid="{00000000-0005-0000-0000-0000B3040000}"/>
    <cellStyle name="Notas 10 3" xfId="1221" xr:uid="{00000000-0005-0000-0000-0000B4040000}"/>
    <cellStyle name="Notas 10 4" xfId="1222" xr:uid="{00000000-0005-0000-0000-0000B5040000}"/>
    <cellStyle name="Notas 11" xfId="1223" xr:uid="{00000000-0005-0000-0000-0000B6040000}"/>
    <cellStyle name="Notas 11 2" xfId="1224" xr:uid="{00000000-0005-0000-0000-0000B7040000}"/>
    <cellStyle name="Notas 11 3" xfId="1225" xr:uid="{00000000-0005-0000-0000-0000B8040000}"/>
    <cellStyle name="Notas 11 4" xfId="1226" xr:uid="{00000000-0005-0000-0000-0000B9040000}"/>
    <cellStyle name="Notas 12" xfId="1227" xr:uid="{00000000-0005-0000-0000-0000BA040000}"/>
    <cellStyle name="Notas 12 2" xfId="1228" xr:uid="{00000000-0005-0000-0000-0000BB040000}"/>
    <cellStyle name="Notas 12 3" xfId="1229" xr:uid="{00000000-0005-0000-0000-0000BC040000}"/>
    <cellStyle name="Notas 12 4" xfId="1230" xr:uid="{00000000-0005-0000-0000-0000BD040000}"/>
    <cellStyle name="Notas 13" xfId="1231" xr:uid="{00000000-0005-0000-0000-0000BE040000}"/>
    <cellStyle name="Notas 13 2" xfId="1232" xr:uid="{00000000-0005-0000-0000-0000BF040000}"/>
    <cellStyle name="Notas 13 3" xfId="1233" xr:uid="{00000000-0005-0000-0000-0000C0040000}"/>
    <cellStyle name="Notas 13 4" xfId="1234" xr:uid="{00000000-0005-0000-0000-0000C1040000}"/>
    <cellStyle name="Notas 14" xfId="1235" xr:uid="{00000000-0005-0000-0000-0000C2040000}"/>
    <cellStyle name="Notas 14 2" xfId="1236" xr:uid="{00000000-0005-0000-0000-0000C3040000}"/>
    <cellStyle name="Notas 14 3" xfId="1237" xr:uid="{00000000-0005-0000-0000-0000C4040000}"/>
    <cellStyle name="Notas 14 4" xfId="1238" xr:uid="{00000000-0005-0000-0000-0000C5040000}"/>
    <cellStyle name="Notas 15" xfId="1239" xr:uid="{00000000-0005-0000-0000-0000C6040000}"/>
    <cellStyle name="Notas 15 2" xfId="1241" xr:uid="{00000000-0005-0000-0000-0000C7040000}"/>
    <cellStyle name="Notas 15 3" xfId="1243" xr:uid="{00000000-0005-0000-0000-0000C8040000}"/>
    <cellStyle name="Notas 15 4" xfId="1245" xr:uid="{00000000-0005-0000-0000-0000C9040000}"/>
    <cellStyle name="Notas 16" xfId="1247" xr:uid="{00000000-0005-0000-0000-0000CA040000}"/>
    <cellStyle name="Notas 16 2" xfId="1249" xr:uid="{00000000-0005-0000-0000-0000CB040000}"/>
    <cellStyle name="Notas 16 3" xfId="1251" xr:uid="{00000000-0005-0000-0000-0000CC040000}"/>
    <cellStyle name="Notas 16 4" xfId="1253" xr:uid="{00000000-0005-0000-0000-0000CD040000}"/>
    <cellStyle name="Notas 17" xfId="1255" xr:uid="{00000000-0005-0000-0000-0000CE040000}"/>
    <cellStyle name="Notas 17 2" xfId="1258" xr:uid="{00000000-0005-0000-0000-0000CF040000}"/>
    <cellStyle name="Notas 17 3" xfId="124" xr:uid="{00000000-0005-0000-0000-0000D0040000}"/>
    <cellStyle name="Notas 17 4" xfId="1260" xr:uid="{00000000-0005-0000-0000-0000D1040000}"/>
    <cellStyle name="Notas 18" xfId="1262" xr:uid="{00000000-0005-0000-0000-0000D2040000}"/>
    <cellStyle name="Notas 18 2" xfId="1264" xr:uid="{00000000-0005-0000-0000-0000D3040000}"/>
    <cellStyle name="Notas 18 3" xfId="1266" xr:uid="{00000000-0005-0000-0000-0000D4040000}"/>
    <cellStyle name="Notas 18 4" xfId="1268" xr:uid="{00000000-0005-0000-0000-0000D5040000}"/>
    <cellStyle name="Notas 19" xfId="1270" xr:uid="{00000000-0005-0000-0000-0000D6040000}"/>
    <cellStyle name="Notas 19 2" xfId="1272" xr:uid="{00000000-0005-0000-0000-0000D7040000}"/>
    <cellStyle name="Notas 19 3" xfId="1274" xr:uid="{00000000-0005-0000-0000-0000D8040000}"/>
    <cellStyle name="Notas 19 4" xfId="1276" xr:uid="{00000000-0005-0000-0000-0000D9040000}"/>
    <cellStyle name="Notas 2" xfId="1278" xr:uid="{00000000-0005-0000-0000-0000DA040000}"/>
    <cellStyle name="Notas 2 2" xfId="1279" xr:uid="{00000000-0005-0000-0000-0000DB040000}"/>
    <cellStyle name="Notas 2 3" xfId="1280" xr:uid="{00000000-0005-0000-0000-0000DC040000}"/>
    <cellStyle name="Notas 2 4" xfId="1281" xr:uid="{00000000-0005-0000-0000-0000DD040000}"/>
    <cellStyle name="Notas 20" xfId="1240" xr:uid="{00000000-0005-0000-0000-0000DE040000}"/>
    <cellStyle name="Notas 20 2" xfId="1242" xr:uid="{00000000-0005-0000-0000-0000DF040000}"/>
    <cellStyle name="Notas 20 3" xfId="1244" xr:uid="{00000000-0005-0000-0000-0000E0040000}"/>
    <cellStyle name="Notas 20 4" xfId="1246" xr:uid="{00000000-0005-0000-0000-0000E1040000}"/>
    <cellStyle name="Notas 21" xfId="1248" xr:uid="{00000000-0005-0000-0000-0000E2040000}"/>
    <cellStyle name="Notas 21 2" xfId="1250" xr:uid="{00000000-0005-0000-0000-0000E3040000}"/>
    <cellStyle name="Notas 21 3" xfId="1252" xr:uid="{00000000-0005-0000-0000-0000E4040000}"/>
    <cellStyle name="Notas 21 4" xfId="1254" xr:uid="{00000000-0005-0000-0000-0000E5040000}"/>
    <cellStyle name="Notas 22" xfId="1256" xr:uid="{00000000-0005-0000-0000-0000E6040000}"/>
    <cellStyle name="Notas 22 2" xfId="1259" xr:uid="{00000000-0005-0000-0000-0000E7040000}"/>
    <cellStyle name="Notas 22 3" xfId="123" xr:uid="{00000000-0005-0000-0000-0000E8040000}"/>
    <cellStyle name="Notas 22 4" xfId="1261" xr:uid="{00000000-0005-0000-0000-0000E9040000}"/>
    <cellStyle name="Notas 23" xfId="1263" xr:uid="{00000000-0005-0000-0000-0000EA040000}"/>
    <cellStyle name="Notas 23 2" xfId="1265" xr:uid="{00000000-0005-0000-0000-0000EB040000}"/>
    <cellStyle name="Notas 23 3" xfId="1267" xr:uid="{00000000-0005-0000-0000-0000EC040000}"/>
    <cellStyle name="Notas 23 4" xfId="1269" xr:uid="{00000000-0005-0000-0000-0000ED040000}"/>
    <cellStyle name="Notas 24" xfId="1271" xr:uid="{00000000-0005-0000-0000-0000EE040000}"/>
    <cellStyle name="Notas 24 2" xfId="1273" xr:uid="{00000000-0005-0000-0000-0000EF040000}"/>
    <cellStyle name="Notas 24 3" xfId="1275" xr:uid="{00000000-0005-0000-0000-0000F0040000}"/>
    <cellStyle name="Notas 24 4" xfId="1277" xr:uid="{00000000-0005-0000-0000-0000F1040000}"/>
    <cellStyle name="Notas 25" xfId="1282" xr:uid="{00000000-0005-0000-0000-0000F2040000}"/>
    <cellStyle name="Notas 25 2" xfId="1284" xr:uid="{00000000-0005-0000-0000-0000F3040000}"/>
    <cellStyle name="Notas 25 3" xfId="1286" xr:uid="{00000000-0005-0000-0000-0000F4040000}"/>
    <cellStyle name="Notas 25 4" xfId="327" xr:uid="{00000000-0005-0000-0000-0000F5040000}"/>
    <cellStyle name="Notas 26" xfId="1288" xr:uid="{00000000-0005-0000-0000-0000F6040000}"/>
    <cellStyle name="Notas 26 2" xfId="1290" xr:uid="{00000000-0005-0000-0000-0000F7040000}"/>
    <cellStyle name="Notas 26 3" xfId="1292" xr:uid="{00000000-0005-0000-0000-0000F8040000}"/>
    <cellStyle name="Notas 26 4" xfId="1294" xr:uid="{00000000-0005-0000-0000-0000F9040000}"/>
    <cellStyle name="Notas 27" xfId="1296" xr:uid="{00000000-0005-0000-0000-0000FA040000}"/>
    <cellStyle name="Notas 27 2" xfId="1298" xr:uid="{00000000-0005-0000-0000-0000FB040000}"/>
    <cellStyle name="Notas 27 3" xfId="1300" xr:uid="{00000000-0005-0000-0000-0000FC040000}"/>
    <cellStyle name="Notas 27 4" xfId="1302" xr:uid="{00000000-0005-0000-0000-0000FD040000}"/>
    <cellStyle name="Notas 28" xfId="1304" xr:uid="{00000000-0005-0000-0000-0000FE040000}"/>
    <cellStyle name="Notas 28 2" xfId="590" xr:uid="{00000000-0005-0000-0000-0000FF040000}"/>
    <cellStyle name="Notas 28 3" xfId="19" xr:uid="{00000000-0005-0000-0000-000000050000}"/>
    <cellStyle name="Notas 28 4" xfId="471" xr:uid="{00000000-0005-0000-0000-000001050000}"/>
    <cellStyle name="Notas 29" xfId="920" xr:uid="{00000000-0005-0000-0000-000002050000}"/>
    <cellStyle name="Notas 29 2" xfId="1306" xr:uid="{00000000-0005-0000-0000-000003050000}"/>
    <cellStyle name="Notas 29 3" xfId="1308" xr:uid="{00000000-0005-0000-0000-000004050000}"/>
    <cellStyle name="Notas 29 4" xfId="1310" xr:uid="{00000000-0005-0000-0000-000005050000}"/>
    <cellStyle name="Notas 3" xfId="1312" xr:uid="{00000000-0005-0000-0000-000006050000}"/>
    <cellStyle name="Notas 3 2" xfId="1313" xr:uid="{00000000-0005-0000-0000-000007050000}"/>
    <cellStyle name="Notas 3 3" xfId="1314" xr:uid="{00000000-0005-0000-0000-000008050000}"/>
    <cellStyle name="Notas 3 4" xfId="1315" xr:uid="{00000000-0005-0000-0000-000009050000}"/>
    <cellStyle name="Notas 30" xfId="1283" xr:uid="{00000000-0005-0000-0000-00000A050000}"/>
    <cellStyle name="Notas 30 2" xfId="1285" xr:uid="{00000000-0005-0000-0000-00000B050000}"/>
    <cellStyle name="Notas 30 3" xfId="1287" xr:uid="{00000000-0005-0000-0000-00000C050000}"/>
    <cellStyle name="Notas 30 4" xfId="326" xr:uid="{00000000-0005-0000-0000-00000D050000}"/>
    <cellStyle name="Notas 31" xfId="1289" xr:uid="{00000000-0005-0000-0000-00000E050000}"/>
    <cellStyle name="Notas 31 2" xfId="1291" xr:uid="{00000000-0005-0000-0000-00000F050000}"/>
    <cellStyle name="Notas 31 3" xfId="1293" xr:uid="{00000000-0005-0000-0000-000010050000}"/>
    <cellStyle name="Notas 31 4" xfId="1295" xr:uid="{00000000-0005-0000-0000-000011050000}"/>
    <cellStyle name="Notas 32" xfId="1297" xr:uid="{00000000-0005-0000-0000-000012050000}"/>
    <cellStyle name="Notas 32 2" xfId="1299" xr:uid="{00000000-0005-0000-0000-000013050000}"/>
    <cellStyle name="Notas 32 3" xfId="1301" xr:uid="{00000000-0005-0000-0000-000014050000}"/>
    <cellStyle name="Notas 32 4" xfId="1303" xr:uid="{00000000-0005-0000-0000-000015050000}"/>
    <cellStyle name="Notas 33" xfId="1305" xr:uid="{00000000-0005-0000-0000-000016050000}"/>
    <cellStyle name="Notas 33 2" xfId="591" xr:uid="{00000000-0005-0000-0000-000017050000}"/>
    <cellStyle name="Notas 33 3" xfId="20" xr:uid="{00000000-0005-0000-0000-000018050000}"/>
    <cellStyle name="Notas 33 4" xfId="472" xr:uid="{00000000-0005-0000-0000-000019050000}"/>
    <cellStyle name="Notas 34" xfId="921" xr:uid="{00000000-0005-0000-0000-00001A050000}"/>
    <cellStyle name="Notas 34 2" xfId="1307" xr:uid="{00000000-0005-0000-0000-00001B050000}"/>
    <cellStyle name="Notas 34 3" xfId="1309" xr:uid="{00000000-0005-0000-0000-00001C050000}"/>
    <cellStyle name="Notas 34 4" xfId="1311" xr:uid="{00000000-0005-0000-0000-00001D050000}"/>
    <cellStyle name="Notas 35" xfId="1316" xr:uid="{00000000-0005-0000-0000-00001E050000}"/>
    <cellStyle name="Notas 4" xfId="1317" xr:uid="{00000000-0005-0000-0000-00001F050000}"/>
    <cellStyle name="Notas 4 2" xfId="533" xr:uid="{00000000-0005-0000-0000-000020050000}"/>
    <cellStyle name="Notas 4 3" xfId="425" xr:uid="{00000000-0005-0000-0000-000021050000}"/>
    <cellStyle name="Notas 4 4" xfId="432" xr:uid="{00000000-0005-0000-0000-000022050000}"/>
    <cellStyle name="Notas 5" xfId="1318" xr:uid="{00000000-0005-0000-0000-000023050000}"/>
    <cellStyle name="Notas 5 2" xfId="1319" xr:uid="{00000000-0005-0000-0000-000024050000}"/>
    <cellStyle name="Notas 5 3" xfId="1320" xr:uid="{00000000-0005-0000-0000-000025050000}"/>
    <cellStyle name="Notas 5 4" xfId="1321" xr:uid="{00000000-0005-0000-0000-000026050000}"/>
    <cellStyle name="Notas 6" xfId="1322" xr:uid="{00000000-0005-0000-0000-000027050000}"/>
    <cellStyle name="Notas 6 2" xfId="1323" xr:uid="{00000000-0005-0000-0000-000028050000}"/>
    <cellStyle name="Notas 6 3" xfId="1324" xr:uid="{00000000-0005-0000-0000-000029050000}"/>
    <cellStyle name="Notas 6 4" xfId="93" xr:uid="{00000000-0005-0000-0000-00002A050000}"/>
    <cellStyle name="Notas 7" xfId="1325" xr:uid="{00000000-0005-0000-0000-00002B050000}"/>
    <cellStyle name="Notas 7 2" xfId="1326" xr:uid="{00000000-0005-0000-0000-00002C050000}"/>
    <cellStyle name="Notas 7 3" xfId="1327" xr:uid="{00000000-0005-0000-0000-00002D050000}"/>
    <cellStyle name="Notas 7 4" xfId="85" xr:uid="{00000000-0005-0000-0000-00002E050000}"/>
    <cellStyle name="Notas 8" xfId="1328" xr:uid="{00000000-0005-0000-0000-00002F050000}"/>
    <cellStyle name="Notas 8 2" xfId="1329" xr:uid="{00000000-0005-0000-0000-000030050000}"/>
    <cellStyle name="Notas 8 3" xfId="1331" xr:uid="{00000000-0005-0000-0000-000031050000}"/>
    <cellStyle name="Notas 8 4" xfId="213" xr:uid="{00000000-0005-0000-0000-000032050000}"/>
    <cellStyle name="Notas 9" xfId="343" xr:uid="{00000000-0005-0000-0000-000033050000}"/>
    <cellStyle name="Notas 9 2" xfId="158" xr:uid="{00000000-0005-0000-0000-000034050000}"/>
    <cellStyle name="Notas 9 3" xfId="162" xr:uid="{00000000-0005-0000-0000-000035050000}"/>
    <cellStyle name="Notas 9 4" xfId="218" xr:uid="{00000000-0005-0000-0000-000036050000}"/>
    <cellStyle name="Note 2" xfId="1333" xr:uid="{00000000-0005-0000-0000-000037050000}"/>
    <cellStyle name="Note 2 2" xfId="1334" xr:uid="{00000000-0005-0000-0000-000038050000}"/>
    <cellStyle name="Note 3" xfId="573" xr:uid="{00000000-0005-0000-0000-000039050000}"/>
    <cellStyle name="Note 3 2" xfId="1335" xr:uid="{00000000-0005-0000-0000-00003A050000}"/>
    <cellStyle name="Note 4" xfId="575" xr:uid="{00000000-0005-0000-0000-00003B050000}"/>
    <cellStyle name="Note 5" xfId="546" xr:uid="{00000000-0005-0000-0000-00003C050000}"/>
    <cellStyle name="Note 6" xfId="1336" xr:uid="{00000000-0005-0000-0000-00003D050000}"/>
    <cellStyle name="Output 2" xfId="1337" xr:uid="{00000000-0005-0000-0000-00003E050000}"/>
    <cellStyle name="Output 3" xfId="1338" xr:uid="{00000000-0005-0000-0000-00003F050000}"/>
    <cellStyle name="Output 4" xfId="1339" xr:uid="{00000000-0005-0000-0000-000040050000}"/>
    <cellStyle name="PARTIDAS" xfId="1340" xr:uid="{00000000-0005-0000-0000-000041050000}"/>
    <cellStyle name="Porcentaje 2" xfId="1341" xr:uid="{00000000-0005-0000-0000-000042050000}"/>
    <cellStyle name="Porcentaje 3" xfId="1342" xr:uid="{00000000-0005-0000-0000-000043050000}"/>
    <cellStyle name="Porcentaje 4" xfId="1343" xr:uid="{00000000-0005-0000-0000-000044050000}"/>
    <cellStyle name="Porcentaje 8" xfId="1344" xr:uid="{00000000-0005-0000-0000-000045050000}"/>
    <cellStyle name="Porcentual 10" xfId="1345" xr:uid="{00000000-0005-0000-0000-000046050000}"/>
    <cellStyle name="Porcentual 11" xfId="1346" xr:uid="{00000000-0005-0000-0000-000047050000}"/>
    <cellStyle name="Porcentual 12" xfId="1347" xr:uid="{00000000-0005-0000-0000-000048050000}"/>
    <cellStyle name="Porcentual 13" xfId="1348" xr:uid="{00000000-0005-0000-0000-000049050000}"/>
    <cellStyle name="Porcentual 13 2" xfId="1349" xr:uid="{00000000-0005-0000-0000-00004A050000}"/>
    <cellStyle name="Porcentual 14" xfId="1350" xr:uid="{00000000-0005-0000-0000-00004B050000}"/>
    <cellStyle name="Porcentual 15" xfId="1351" xr:uid="{00000000-0005-0000-0000-00004C050000}"/>
    <cellStyle name="Porcentual 16" xfId="1352" xr:uid="{00000000-0005-0000-0000-00004D050000}"/>
    <cellStyle name="Porcentual 2" xfId="1353" xr:uid="{00000000-0005-0000-0000-00004E050000}"/>
    <cellStyle name="Porcentual 2 2" xfId="61" xr:uid="{00000000-0005-0000-0000-00004F050000}"/>
    <cellStyle name="Porcentual 2 3" xfId="64" xr:uid="{00000000-0005-0000-0000-000050050000}"/>
    <cellStyle name="Porcentual 2 4" xfId="66" xr:uid="{00000000-0005-0000-0000-000051050000}"/>
    <cellStyle name="Porcentual 2 5" xfId="68" xr:uid="{00000000-0005-0000-0000-000052050000}"/>
    <cellStyle name="Porcentual 2 6" xfId="1354" xr:uid="{00000000-0005-0000-0000-000053050000}"/>
    <cellStyle name="Porcentual 2 7" xfId="1355" xr:uid="{00000000-0005-0000-0000-000054050000}"/>
    <cellStyle name="Porcentual 2 8" xfId="1356" xr:uid="{00000000-0005-0000-0000-000055050000}"/>
    <cellStyle name="Porcentual 3" xfId="1357" xr:uid="{00000000-0005-0000-0000-000056050000}"/>
    <cellStyle name="Porcentual 3 2" xfId="1358" xr:uid="{00000000-0005-0000-0000-000057050000}"/>
    <cellStyle name="Porcentual 4" xfId="1359" xr:uid="{00000000-0005-0000-0000-000058050000}"/>
    <cellStyle name="Porcentual 4 2" xfId="1360" xr:uid="{00000000-0005-0000-0000-000059050000}"/>
    <cellStyle name="Porcentual 5" xfId="1361" xr:uid="{00000000-0005-0000-0000-00005A050000}"/>
    <cellStyle name="Porcentual 5 2" xfId="1362" xr:uid="{00000000-0005-0000-0000-00005B050000}"/>
    <cellStyle name="Porcentual 5 3" xfId="1363" xr:uid="{00000000-0005-0000-0000-00005C050000}"/>
    <cellStyle name="Porcentual 5 4" xfId="1364" xr:uid="{00000000-0005-0000-0000-00005D050000}"/>
    <cellStyle name="Porcentual 5 5" xfId="1365" xr:uid="{00000000-0005-0000-0000-00005E050000}"/>
    <cellStyle name="Porcentual 5 6" xfId="1366" xr:uid="{00000000-0005-0000-0000-00005F050000}"/>
    <cellStyle name="Porcentual 5 7" xfId="329" xr:uid="{00000000-0005-0000-0000-000060050000}"/>
    <cellStyle name="Porcentual 6" xfId="1367" xr:uid="{00000000-0005-0000-0000-000061050000}"/>
    <cellStyle name="Porcentual 6 2" xfId="1257" xr:uid="{00000000-0005-0000-0000-000062050000}"/>
    <cellStyle name="Porcentual 7" xfId="1368" xr:uid="{00000000-0005-0000-0000-000063050000}"/>
    <cellStyle name="Porcentual 7 2" xfId="1369" xr:uid="{00000000-0005-0000-0000-000064050000}"/>
    <cellStyle name="Porcentual 8" xfId="1370" xr:uid="{00000000-0005-0000-0000-000065050000}"/>
    <cellStyle name="Porcentual 9" xfId="1371" xr:uid="{00000000-0005-0000-0000-000066050000}"/>
    <cellStyle name="RUBROS" xfId="1372" xr:uid="{00000000-0005-0000-0000-000067050000}"/>
    <cellStyle name="RUBROS 2" xfId="1373" xr:uid="{00000000-0005-0000-0000-000068050000}"/>
    <cellStyle name="RUBROS 3" xfId="1374" xr:uid="{00000000-0005-0000-0000-000069050000}"/>
    <cellStyle name="RUBROS 4" xfId="1375" xr:uid="{00000000-0005-0000-0000-00006A050000}"/>
    <cellStyle name="RUBROS 5" xfId="147" xr:uid="{00000000-0005-0000-0000-00006B050000}"/>
    <cellStyle name="RUBROS 6" xfId="1330" xr:uid="{00000000-0005-0000-0000-00006C050000}"/>
    <cellStyle name="RUBROS 7" xfId="1332" xr:uid="{00000000-0005-0000-0000-00006D050000}"/>
    <cellStyle name="RUBROS 8" xfId="212" xr:uid="{00000000-0005-0000-0000-00006E050000}"/>
    <cellStyle name="RUBROS 9" xfId="215" xr:uid="{00000000-0005-0000-0000-00006F050000}"/>
    <cellStyle name="Salida 2" xfId="1376" xr:uid="{00000000-0005-0000-0000-000070050000}"/>
    <cellStyle name="Salida 3" xfId="1377" xr:uid="{00000000-0005-0000-0000-000071050000}"/>
    <cellStyle name="SUB-PARTIDAS" xfId="1045" xr:uid="{00000000-0005-0000-0000-000072050000}"/>
    <cellStyle name="SUB-PARTIDAS2" xfId="1378" xr:uid="{00000000-0005-0000-0000-000073050000}"/>
    <cellStyle name="Texto de advertencia 2" xfId="1379" xr:uid="{00000000-0005-0000-0000-000074050000}"/>
    <cellStyle name="Texto explicativo 2" xfId="1380" xr:uid="{00000000-0005-0000-0000-000075050000}"/>
    <cellStyle name="Title 2" xfId="1381" xr:uid="{00000000-0005-0000-0000-000076050000}"/>
    <cellStyle name="Title 3" xfId="1382" xr:uid="{00000000-0005-0000-0000-000077050000}"/>
    <cellStyle name="Title 4" xfId="1383" xr:uid="{00000000-0005-0000-0000-000078050000}"/>
    <cellStyle name="Título 1 2" xfId="1384" xr:uid="{00000000-0005-0000-0000-000079050000}"/>
    <cellStyle name="Título 2 2" xfId="1385" xr:uid="{00000000-0005-0000-0000-00007A050000}"/>
    <cellStyle name="Título 2 3" xfId="1386" xr:uid="{00000000-0005-0000-0000-00007B050000}"/>
    <cellStyle name="Título 3 2" xfId="1387" xr:uid="{00000000-0005-0000-0000-00007C050000}"/>
    <cellStyle name="Título 3 3" xfId="1388" xr:uid="{00000000-0005-0000-0000-00007D050000}"/>
    <cellStyle name="Título 4" xfId="1389" xr:uid="{00000000-0005-0000-0000-00007E050000}"/>
    <cellStyle name="Título de hoja" xfId="264" xr:uid="{00000000-0005-0000-0000-00007F050000}"/>
    <cellStyle name="Total 2" xfId="1390" xr:uid="{00000000-0005-0000-0000-000080050000}"/>
    <cellStyle name="Valuta (0)_LISTA DE PRECIOS MEC. tr-17" xfId="191" xr:uid="{00000000-0005-0000-0000-000081050000}"/>
    <cellStyle name="Valuta_LISTA DE PRECIOS MEC. tr-17" xfId="1391" xr:uid="{00000000-0005-0000-0000-000082050000}"/>
    <cellStyle name="Währung" xfId="1392" xr:uid="{00000000-0005-0000-0000-000083050000}"/>
    <cellStyle name="Währung 2" xfId="1080" xr:uid="{00000000-0005-0000-0000-000084050000}"/>
    <cellStyle name="Währung 3" xfId="1393" xr:uid="{00000000-0005-0000-0000-000085050000}"/>
    <cellStyle name="Währung 4" xfId="1394" xr:uid="{00000000-0005-0000-0000-000086050000}"/>
    <cellStyle name="Währung 5" xfId="1395" xr:uid="{00000000-0005-0000-0000-000087050000}"/>
    <cellStyle name="Währung 6" xfId="1396" xr:uid="{00000000-0005-0000-0000-000088050000}"/>
    <cellStyle name="Währung 7" xfId="1397" xr:uid="{00000000-0005-0000-0000-000089050000}"/>
    <cellStyle name="Währung 8" xfId="1398" xr:uid="{00000000-0005-0000-0000-00008A050000}"/>
    <cellStyle name="Währung 9" xfId="1399" xr:uid="{00000000-0005-0000-0000-00008B050000}"/>
    <cellStyle name="Warning Text 2" xfId="789" xr:uid="{00000000-0005-0000-0000-00008C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50"/>
  <sheetViews>
    <sheetView view="pageBreakPreview" topLeftCell="A15" zoomScale="96" zoomScaleNormal="110" zoomScaleSheetLayoutView="96" workbookViewId="0">
      <selection activeCell="E27" sqref="E27"/>
    </sheetView>
  </sheetViews>
  <sheetFormatPr baseColWidth="10" defaultColWidth="11.1796875" defaultRowHeight="13"/>
  <cols>
    <col min="1" max="1" width="7.81640625" style="2" customWidth="1"/>
    <col min="2" max="2" width="37.1796875" style="2" customWidth="1"/>
    <col min="3" max="3" width="8.81640625" style="2" customWidth="1"/>
    <col min="4" max="4" width="11.1796875" style="3" customWidth="1"/>
    <col min="5" max="5" width="11.1796875" style="2" customWidth="1"/>
    <col min="6" max="6" width="12.1796875" style="2" customWidth="1"/>
    <col min="7" max="7" width="17" style="2" customWidth="1"/>
    <col min="8" max="8" width="17.81640625" style="1" customWidth="1"/>
    <col min="9" max="16384" width="11.1796875" style="1"/>
  </cols>
  <sheetData>
    <row r="1" spans="1:10" ht="15" customHeight="1">
      <c r="A1" s="73"/>
      <c r="B1" s="73"/>
      <c r="C1" s="73"/>
      <c r="D1" s="73"/>
      <c r="E1" s="73"/>
      <c r="F1" s="73"/>
      <c r="G1" s="73"/>
    </row>
    <row r="2" spans="1:10" s="4" customFormat="1" ht="23">
      <c r="A2" s="72" t="s">
        <v>0</v>
      </c>
      <c r="B2" s="72"/>
      <c r="C2" s="72"/>
      <c r="D2" s="72"/>
      <c r="E2" s="72"/>
      <c r="F2" s="72"/>
      <c r="G2" s="72"/>
    </row>
    <row r="3" spans="1:10" s="4" customFormat="1" ht="21.75" customHeight="1">
      <c r="A3" s="74" t="s">
        <v>1</v>
      </c>
      <c r="B3" s="74"/>
      <c r="C3" s="74"/>
      <c r="D3" s="74"/>
      <c r="E3" s="74"/>
      <c r="F3" s="74"/>
      <c r="G3" s="74"/>
    </row>
    <row r="4" spans="1:10" s="4" customFormat="1" ht="21.75" customHeight="1">
      <c r="A4" s="74" t="s">
        <v>2</v>
      </c>
      <c r="B4" s="74"/>
      <c r="C4" s="74"/>
      <c r="D4" s="74"/>
      <c r="E4" s="74"/>
      <c r="F4" s="74"/>
      <c r="G4" s="74"/>
    </row>
    <row r="5" spans="1:10" s="4" customFormat="1" ht="21.75" customHeight="1">
      <c r="A5" s="74" t="s">
        <v>3</v>
      </c>
      <c r="B5" s="74"/>
      <c r="C5" s="74"/>
      <c r="D5" s="74"/>
      <c r="E5" s="74"/>
      <c r="F5" s="74"/>
      <c r="G5" s="74"/>
    </row>
    <row r="6" spans="1:10" s="4" customFormat="1" ht="21.75" customHeight="1">
      <c r="A6" s="72" t="s">
        <v>4</v>
      </c>
      <c r="B6" s="72"/>
      <c r="C6" s="72"/>
      <c r="D6" s="72"/>
      <c r="E6" s="72"/>
      <c r="F6" s="72"/>
      <c r="G6" s="72"/>
    </row>
    <row r="7" spans="1:10" s="4" customFormat="1" ht="21.75" customHeight="1">
      <c r="A7" s="76" t="s">
        <v>5</v>
      </c>
      <c r="B7" s="76"/>
      <c r="C7" s="76"/>
      <c r="D7" s="76"/>
      <c r="E7" s="76"/>
      <c r="F7" s="76"/>
      <c r="G7" s="76"/>
    </row>
    <row r="8" spans="1:10">
      <c r="A8" s="77"/>
      <c r="B8" s="77"/>
      <c r="C8" s="77"/>
      <c r="D8" s="77"/>
      <c r="E8" s="77"/>
      <c r="F8" s="77"/>
      <c r="G8" s="77"/>
    </row>
    <row r="9" spans="1:10" ht="52.5" customHeight="1">
      <c r="A9" s="22" t="s">
        <v>6</v>
      </c>
      <c r="B9" s="22" t="s">
        <v>7</v>
      </c>
      <c r="C9" s="22" t="s">
        <v>8</v>
      </c>
      <c r="D9" s="23" t="s">
        <v>9</v>
      </c>
      <c r="E9" s="22" t="s">
        <v>10</v>
      </c>
      <c r="F9" s="22" t="s">
        <v>11</v>
      </c>
      <c r="G9" s="22" t="s">
        <v>12</v>
      </c>
    </row>
    <row r="10" spans="1:10" ht="15" customHeight="1">
      <c r="A10" s="21">
        <v>1.1000000000000001</v>
      </c>
      <c r="B10" s="78" t="s">
        <v>13</v>
      </c>
      <c r="C10" s="78"/>
      <c r="D10" s="78"/>
      <c r="E10" s="78"/>
      <c r="F10" s="78"/>
      <c r="G10" s="24">
        <f>ROUND(SUM(F11:F13),2)</f>
        <v>7320</v>
      </c>
    </row>
    <row r="11" spans="1:10" ht="15" customHeight="1">
      <c r="A11" s="17" t="s">
        <v>14</v>
      </c>
      <c r="B11" s="79" t="s">
        <v>15</v>
      </c>
      <c r="C11" s="79"/>
      <c r="D11" s="79"/>
      <c r="E11" s="79"/>
      <c r="F11" s="79"/>
      <c r="G11" s="75"/>
    </row>
    <row r="12" spans="1:10" ht="26">
      <c r="A12" s="8" t="s">
        <v>16</v>
      </c>
      <c r="B12" s="19" t="s">
        <v>17</v>
      </c>
      <c r="C12" s="8" t="s">
        <v>18</v>
      </c>
      <c r="D12" s="9">
        <f>55+17</f>
        <v>72</v>
      </c>
      <c r="E12" s="10">
        <v>62</v>
      </c>
      <c r="F12" s="10">
        <f>D12*E12</f>
        <v>4464</v>
      </c>
      <c r="G12" s="75"/>
      <c r="I12" s="32">
        <f>E12/1.35</f>
        <v>45.925925925925924</v>
      </c>
      <c r="J12" s="32">
        <f>I12/1.13</f>
        <v>40.642412323828253</v>
      </c>
    </row>
    <row r="13" spans="1:10" ht="26">
      <c r="A13" s="8" t="s">
        <v>19</v>
      </c>
      <c r="B13" s="19" t="s">
        <v>20</v>
      </c>
      <c r="C13" s="8" t="s">
        <v>18</v>
      </c>
      <c r="D13" s="9">
        <f>372+36</f>
        <v>408</v>
      </c>
      <c r="E13" s="10">
        <v>7</v>
      </c>
      <c r="F13" s="10">
        <f>D13*E13</f>
        <v>2856</v>
      </c>
      <c r="G13" s="75"/>
      <c r="I13" s="32">
        <f t="shared" ref="I13:I49" si="0">E13/1.35</f>
        <v>5.1851851851851851</v>
      </c>
      <c r="J13" s="32">
        <f t="shared" ref="J13:J48" si="1">I13/1.13</f>
        <v>4.5886594559160931</v>
      </c>
    </row>
    <row r="14" spans="1:10" ht="15" customHeight="1">
      <c r="A14" s="25"/>
      <c r="B14" s="80" t="s">
        <v>21</v>
      </c>
      <c r="C14" s="80"/>
      <c r="D14" s="80"/>
      <c r="E14" s="80"/>
      <c r="F14" s="80"/>
      <c r="G14" s="26"/>
      <c r="I14" s="32">
        <f t="shared" si="0"/>
        <v>0</v>
      </c>
      <c r="J14" s="32">
        <f t="shared" si="1"/>
        <v>0</v>
      </c>
    </row>
    <row r="15" spans="1:10" ht="15" customHeight="1">
      <c r="A15" s="21">
        <v>1.2</v>
      </c>
      <c r="B15" s="78" t="s">
        <v>22</v>
      </c>
      <c r="C15" s="78"/>
      <c r="D15" s="78"/>
      <c r="E15" s="78"/>
      <c r="F15" s="78"/>
      <c r="G15" s="24">
        <f>ROUND(SUM(F17:F19),2)</f>
        <v>141112</v>
      </c>
      <c r="I15" s="32">
        <f t="shared" si="0"/>
        <v>0</v>
      </c>
      <c r="J15" s="32">
        <f t="shared" si="1"/>
        <v>0</v>
      </c>
    </row>
    <row r="16" spans="1:10" ht="15" customHeight="1">
      <c r="A16" s="17" t="s">
        <v>23</v>
      </c>
      <c r="B16" s="18" t="s">
        <v>24</v>
      </c>
      <c r="C16" s="18"/>
      <c r="D16" s="18"/>
      <c r="E16" s="18"/>
      <c r="F16" s="18"/>
      <c r="G16" s="75"/>
      <c r="I16" s="32">
        <f t="shared" si="0"/>
        <v>0</v>
      </c>
      <c r="J16" s="32">
        <f t="shared" si="1"/>
        <v>0</v>
      </c>
    </row>
    <row r="17" spans="1:10" ht="195">
      <c r="A17" s="8" t="s">
        <v>25</v>
      </c>
      <c r="B17" s="19" t="s">
        <v>26</v>
      </c>
      <c r="C17" s="8" t="s">
        <v>18</v>
      </c>
      <c r="D17" s="9">
        <v>110</v>
      </c>
      <c r="E17" s="10">
        <v>569</v>
      </c>
      <c r="F17" s="10">
        <f>D17*E17</f>
        <v>62590</v>
      </c>
      <c r="G17" s="75"/>
      <c r="I17" s="32">
        <f t="shared" si="0"/>
        <v>421.48148148148147</v>
      </c>
      <c r="J17" s="32">
        <f t="shared" si="1"/>
        <v>372.99246148803672</v>
      </c>
    </row>
    <row r="18" spans="1:10" ht="221">
      <c r="A18" s="8" t="s">
        <v>27</v>
      </c>
      <c r="B18" s="19" t="s">
        <v>28</v>
      </c>
      <c r="C18" s="8" t="s">
        <v>18</v>
      </c>
      <c r="D18" s="9">
        <v>33</v>
      </c>
      <c r="E18" s="10">
        <v>569</v>
      </c>
      <c r="F18" s="10">
        <f>D18*E18</f>
        <v>18777</v>
      </c>
      <c r="G18" s="75"/>
      <c r="I18" s="32">
        <f t="shared" si="0"/>
        <v>421.48148148148147</v>
      </c>
      <c r="J18" s="32">
        <f t="shared" si="1"/>
        <v>372.99246148803672</v>
      </c>
    </row>
    <row r="19" spans="1:10" ht="130">
      <c r="A19" s="8" t="s">
        <v>29</v>
      </c>
      <c r="B19" s="19" t="s">
        <v>30</v>
      </c>
      <c r="C19" s="8" t="s">
        <v>18</v>
      </c>
      <c r="D19" s="9">
        <v>105</v>
      </c>
      <c r="E19" s="10">
        <v>569</v>
      </c>
      <c r="F19" s="10">
        <f>D19*E19</f>
        <v>59745</v>
      </c>
      <c r="G19" s="6"/>
      <c r="I19" s="32">
        <f t="shared" si="0"/>
        <v>421.48148148148147</v>
      </c>
      <c r="J19" s="32">
        <f t="shared" si="1"/>
        <v>372.99246148803672</v>
      </c>
    </row>
    <row r="20" spans="1:10" ht="15" customHeight="1">
      <c r="A20" s="21">
        <v>1.3</v>
      </c>
      <c r="B20" s="78" t="s">
        <v>31</v>
      </c>
      <c r="C20" s="78"/>
      <c r="D20" s="78"/>
      <c r="E20" s="78"/>
      <c r="F20" s="78"/>
      <c r="G20" s="24">
        <f>ROUND(SUM(F22:F24),2)</f>
        <v>148860</v>
      </c>
      <c r="I20" s="32">
        <f t="shared" si="0"/>
        <v>0</v>
      </c>
      <c r="J20" s="32">
        <f t="shared" si="1"/>
        <v>0</v>
      </c>
    </row>
    <row r="21" spans="1:10" ht="15" customHeight="1">
      <c r="A21" s="17" t="s">
        <v>32</v>
      </c>
      <c r="B21" s="79" t="s">
        <v>33</v>
      </c>
      <c r="C21" s="79"/>
      <c r="D21" s="79"/>
      <c r="E21" s="79"/>
      <c r="F21" s="79"/>
      <c r="G21" s="6"/>
      <c r="I21" s="32">
        <f t="shared" si="0"/>
        <v>0</v>
      </c>
      <c r="J21" s="32">
        <f t="shared" si="1"/>
        <v>0</v>
      </c>
    </row>
    <row r="22" spans="1:10" ht="208">
      <c r="A22" s="8" t="s">
        <v>34</v>
      </c>
      <c r="B22" s="7" t="s">
        <v>35</v>
      </c>
      <c r="C22" s="8" t="s">
        <v>18</v>
      </c>
      <c r="D22" s="9">
        <v>55</v>
      </c>
      <c r="E22" s="10">
        <v>900</v>
      </c>
      <c r="F22" s="10">
        <f>D22*E22</f>
        <v>49500</v>
      </c>
      <c r="G22" s="6"/>
      <c r="I22" s="32">
        <f t="shared" si="0"/>
        <v>666.66666666666663</v>
      </c>
      <c r="J22" s="32">
        <f t="shared" si="1"/>
        <v>589.97050147492632</v>
      </c>
    </row>
    <row r="23" spans="1:10" ht="247">
      <c r="A23" s="8" t="s">
        <v>36</v>
      </c>
      <c r="B23" s="11" t="s">
        <v>37</v>
      </c>
      <c r="C23" s="8" t="s">
        <v>18</v>
      </c>
      <c r="D23" s="9">
        <v>27</v>
      </c>
      <c r="E23" s="10">
        <v>1720</v>
      </c>
      <c r="F23" s="10">
        <f>D23*E23</f>
        <v>46440</v>
      </c>
      <c r="G23" s="6"/>
      <c r="I23" s="32">
        <f t="shared" si="0"/>
        <v>1274.0740740740739</v>
      </c>
      <c r="J23" s="32">
        <f t="shared" si="1"/>
        <v>1127.4991805965258</v>
      </c>
    </row>
    <row r="24" spans="1:10" ht="91">
      <c r="A24" s="8" t="s">
        <v>38</v>
      </c>
      <c r="B24" s="7" t="s">
        <v>39</v>
      </c>
      <c r="C24" s="8" t="s">
        <v>40</v>
      </c>
      <c r="D24" s="9">
        <v>1</v>
      </c>
      <c r="E24" s="10">
        <f>88200*0.6</f>
        <v>52920</v>
      </c>
      <c r="F24" s="10">
        <f>D24*E24</f>
        <v>52920</v>
      </c>
      <c r="G24" s="6"/>
      <c r="I24" s="32">
        <f t="shared" si="0"/>
        <v>39200</v>
      </c>
      <c r="J24" s="32">
        <f t="shared" si="1"/>
        <v>34690.265486725664</v>
      </c>
    </row>
    <row r="25" spans="1:10" ht="15" customHeight="1">
      <c r="A25" s="8"/>
      <c r="B25" s="19"/>
      <c r="C25" s="8"/>
      <c r="D25" s="9"/>
      <c r="E25" s="10"/>
      <c r="F25" s="10"/>
      <c r="G25" s="26"/>
      <c r="I25" s="32">
        <f t="shared" si="0"/>
        <v>0</v>
      </c>
      <c r="J25" s="32">
        <f t="shared" si="1"/>
        <v>0</v>
      </c>
    </row>
    <row r="26" spans="1:10" ht="15" customHeight="1">
      <c r="A26" s="21">
        <v>1.4</v>
      </c>
      <c r="B26" s="78" t="s">
        <v>41</v>
      </c>
      <c r="C26" s="78"/>
      <c r="D26" s="78"/>
      <c r="E26" s="78"/>
      <c r="F26" s="78"/>
      <c r="G26" s="24">
        <f>ROUND(SUM(F28:F28),2)</f>
        <v>2912</v>
      </c>
      <c r="I26" s="32">
        <f t="shared" si="0"/>
        <v>0</v>
      </c>
      <c r="J26" s="32">
        <f t="shared" si="1"/>
        <v>0</v>
      </c>
    </row>
    <row r="27" spans="1:10" ht="104">
      <c r="A27" s="17" t="s">
        <v>42</v>
      </c>
      <c r="B27" s="11" t="s">
        <v>43</v>
      </c>
      <c r="C27" s="12" t="s">
        <v>44</v>
      </c>
      <c r="D27" s="13">
        <v>1</v>
      </c>
      <c r="E27" s="14">
        <v>1439</v>
      </c>
      <c r="F27" s="15">
        <f t="shared" ref="F27:F28" si="2">E27*D27</f>
        <v>1439</v>
      </c>
      <c r="G27" s="75"/>
      <c r="I27" s="32">
        <f t="shared" si="0"/>
        <v>1065.9259259259259</v>
      </c>
      <c r="J27" s="32">
        <f t="shared" si="1"/>
        <v>943.29727958046544</v>
      </c>
    </row>
    <row r="28" spans="1:10" ht="143">
      <c r="A28" s="17" t="s">
        <v>45</v>
      </c>
      <c r="B28" s="11" t="s">
        <v>46</v>
      </c>
      <c r="C28" s="12" t="s">
        <v>47</v>
      </c>
      <c r="D28" s="13">
        <v>4</v>
      </c>
      <c r="E28" s="14">
        <v>728</v>
      </c>
      <c r="F28" s="15">
        <f t="shared" si="2"/>
        <v>2912</v>
      </c>
      <c r="G28" s="75"/>
      <c r="I28" s="32">
        <f t="shared" si="0"/>
        <v>539.25925925925924</v>
      </c>
      <c r="J28" s="32">
        <f t="shared" si="1"/>
        <v>477.22058341527372</v>
      </c>
    </row>
    <row r="29" spans="1:10" ht="15" customHeight="1">
      <c r="A29" s="8"/>
      <c r="B29" s="83"/>
      <c r="C29" s="83"/>
      <c r="D29" s="83"/>
      <c r="E29" s="83"/>
      <c r="F29" s="83"/>
      <c r="G29" s="27"/>
      <c r="I29" s="32">
        <f t="shared" si="0"/>
        <v>0</v>
      </c>
      <c r="J29" s="32">
        <f t="shared" si="1"/>
        <v>0</v>
      </c>
    </row>
    <row r="30" spans="1:10" ht="15" customHeight="1">
      <c r="A30" s="21">
        <v>1.5</v>
      </c>
      <c r="B30" s="78" t="s">
        <v>48</v>
      </c>
      <c r="C30" s="78"/>
      <c r="D30" s="78"/>
      <c r="E30" s="78"/>
      <c r="F30" s="78"/>
      <c r="G30" s="24">
        <f>ROUND(SUM(F32:F38),2)</f>
        <v>16890.82</v>
      </c>
      <c r="I30" s="32">
        <f t="shared" si="0"/>
        <v>0</v>
      </c>
      <c r="J30" s="32">
        <f t="shared" si="1"/>
        <v>0</v>
      </c>
    </row>
    <row r="31" spans="1:10" ht="15" customHeight="1">
      <c r="A31" s="17" t="s">
        <v>49</v>
      </c>
      <c r="B31" s="79" t="s">
        <v>50</v>
      </c>
      <c r="C31" s="79"/>
      <c r="D31" s="79"/>
      <c r="E31" s="79"/>
      <c r="F31" s="79"/>
      <c r="G31" s="75"/>
      <c r="I31" s="32">
        <f t="shared" si="0"/>
        <v>0</v>
      </c>
      <c r="J31" s="32">
        <f t="shared" si="1"/>
        <v>0</v>
      </c>
    </row>
    <row r="32" spans="1:10" ht="39">
      <c r="A32" s="17" t="s">
        <v>51</v>
      </c>
      <c r="B32" s="11" t="s">
        <v>52</v>
      </c>
      <c r="C32" s="12" t="s">
        <v>53</v>
      </c>
      <c r="D32" s="13">
        <v>110</v>
      </c>
      <c r="E32" s="16">
        <v>125.13</v>
      </c>
      <c r="F32" s="16">
        <f>E32*D32</f>
        <v>13764.3</v>
      </c>
      <c r="G32" s="75"/>
      <c r="I32" s="32">
        <f t="shared" si="0"/>
        <v>92.688888888888883</v>
      </c>
      <c r="J32" s="32">
        <f t="shared" si="1"/>
        <v>82.025565388397254</v>
      </c>
    </row>
    <row r="33" spans="1:10" ht="104">
      <c r="A33" s="8" t="s">
        <v>54</v>
      </c>
      <c r="B33" s="19" t="s">
        <v>55</v>
      </c>
      <c r="C33" s="8" t="s">
        <v>44</v>
      </c>
      <c r="D33" s="9">
        <v>5</v>
      </c>
      <c r="E33" s="10">
        <v>267.11</v>
      </c>
      <c r="F33" s="10">
        <f>D33*E33</f>
        <v>1335.5500000000002</v>
      </c>
      <c r="G33" s="75"/>
      <c r="I33" s="32">
        <f t="shared" si="0"/>
        <v>197.85925925925926</v>
      </c>
      <c r="J33" s="32">
        <f t="shared" si="1"/>
        <v>175.09668960996396</v>
      </c>
    </row>
    <row r="34" spans="1:10" ht="15" customHeight="1">
      <c r="A34" s="17" t="s">
        <v>56</v>
      </c>
      <c r="B34" s="79" t="s">
        <v>57</v>
      </c>
      <c r="C34" s="79"/>
      <c r="D34" s="79"/>
      <c r="E34" s="79"/>
      <c r="F34" s="79"/>
      <c r="G34" s="75"/>
      <c r="I34" s="32">
        <f t="shared" si="0"/>
        <v>0</v>
      </c>
      <c r="J34" s="32">
        <f t="shared" si="1"/>
        <v>0</v>
      </c>
    </row>
    <row r="35" spans="1:10" ht="78">
      <c r="A35" s="8" t="s">
        <v>58</v>
      </c>
      <c r="B35" s="19" t="s">
        <v>59</v>
      </c>
      <c r="C35" s="8" t="s">
        <v>44</v>
      </c>
      <c r="D35" s="9">
        <v>1</v>
      </c>
      <c r="E35" s="10">
        <v>184.19</v>
      </c>
      <c r="F35" s="10">
        <f>D35*E35</f>
        <v>184.19</v>
      </c>
      <c r="G35" s="75"/>
      <c r="I35" s="32">
        <f t="shared" si="0"/>
        <v>136.43703703703702</v>
      </c>
      <c r="J35" s="32">
        <f t="shared" si="1"/>
        <v>120.74074074074073</v>
      </c>
    </row>
    <row r="36" spans="1:10" ht="39" customHeight="1">
      <c r="A36" s="8" t="s">
        <v>60</v>
      </c>
      <c r="B36" s="19" t="s">
        <v>61</v>
      </c>
      <c r="C36" s="8" t="s">
        <v>44</v>
      </c>
      <c r="D36" s="9">
        <v>1</v>
      </c>
      <c r="E36" s="10">
        <v>294.7</v>
      </c>
      <c r="F36" s="10">
        <f>D36*E36</f>
        <v>294.7</v>
      </c>
      <c r="G36" s="75"/>
      <c r="I36" s="32">
        <f t="shared" si="0"/>
        <v>218.29629629629628</v>
      </c>
      <c r="J36" s="32">
        <f t="shared" si="1"/>
        <v>193.18256309406752</v>
      </c>
    </row>
    <row r="37" spans="1:10" ht="39" customHeight="1">
      <c r="A37" s="8" t="s">
        <v>62</v>
      </c>
      <c r="B37" s="19" t="s">
        <v>63</v>
      </c>
      <c r="C37" s="8" t="s">
        <v>64</v>
      </c>
      <c r="D37" s="9">
        <v>12</v>
      </c>
      <c r="E37" s="10">
        <v>43.75</v>
      </c>
      <c r="F37" s="10">
        <f t="shared" ref="F37:F38" si="3">D37*E37</f>
        <v>525</v>
      </c>
      <c r="G37" s="75"/>
      <c r="I37" s="32">
        <f t="shared" si="0"/>
        <v>32.407407407407405</v>
      </c>
      <c r="J37" s="32">
        <f t="shared" si="1"/>
        <v>28.679121599475582</v>
      </c>
    </row>
    <row r="38" spans="1:10" ht="39" customHeight="1">
      <c r="A38" s="8" t="s">
        <v>65</v>
      </c>
      <c r="B38" s="19" t="s">
        <v>66</v>
      </c>
      <c r="C38" s="8" t="s">
        <v>64</v>
      </c>
      <c r="D38" s="9">
        <v>12</v>
      </c>
      <c r="E38" s="10">
        <v>65.59</v>
      </c>
      <c r="F38" s="10">
        <f t="shared" si="3"/>
        <v>787.08</v>
      </c>
      <c r="G38" s="75"/>
      <c r="I38" s="32">
        <f t="shared" si="0"/>
        <v>48.585185185185182</v>
      </c>
      <c r="J38" s="32">
        <f t="shared" si="1"/>
        <v>42.995739101933793</v>
      </c>
    </row>
    <row r="39" spans="1:10" ht="15" customHeight="1">
      <c r="A39" s="21">
        <v>1.6</v>
      </c>
      <c r="B39" s="78" t="s">
        <v>67</v>
      </c>
      <c r="C39" s="78"/>
      <c r="D39" s="78"/>
      <c r="E39" s="78"/>
      <c r="F39" s="78"/>
      <c r="G39" s="24">
        <f>ROUND(SUM(F41:F48),2)</f>
        <v>121957.91</v>
      </c>
      <c r="H39" s="32"/>
      <c r="I39" s="32">
        <f t="shared" si="0"/>
        <v>0</v>
      </c>
      <c r="J39" s="32">
        <f t="shared" si="1"/>
        <v>0</v>
      </c>
    </row>
    <row r="40" spans="1:10" ht="15" customHeight="1">
      <c r="A40" s="17" t="s">
        <v>68</v>
      </c>
      <c r="B40" s="79" t="s">
        <v>67</v>
      </c>
      <c r="C40" s="79"/>
      <c r="D40" s="79"/>
      <c r="E40" s="79"/>
      <c r="F40" s="79"/>
      <c r="G40" s="81"/>
      <c r="I40" s="32">
        <f t="shared" si="0"/>
        <v>0</v>
      </c>
      <c r="J40" s="32">
        <f t="shared" si="1"/>
        <v>0</v>
      </c>
    </row>
    <row r="41" spans="1:10" ht="26">
      <c r="A41" s="17" t="s">
        <v>69</v>
      </c>
      <c r="B41" s="11" t="s">
        <v>70</v>
      </c>
      <c r="C41" s="12" t="s">
        <v>18</v>
      </c>
      <c r="D41" s="28">
        <v>335</v>
      </c>
      <c r="E41" s="16">
        <v>12</v>
      </c>
      <c r="F41" s="16">
        <f t="shared" ref="F41:F42" si="4">E41*D41</f>
        <v>4020</v>
      </c>
      <c r="G41" s="81"/>
      <c r="I41" s="32">
        <f t="shared" si="0"/>
        <v>8.8888888888888875</v>
      </c>
      <c r="J41" s="32">
        <f t="shared" si="1"/>
        <v>7.8662733529990163</v>
      </c>
    </row>
    <row r="42" spans="1:10" ht="52">
      <c r="A42" s="17" t="s">
        <v>71</v>
      </c>
      <c r="B42" s="11" t="s">
        <v>72</v>
      </c>
      <c r="C42" s="12" t="s">
        <v>18</v>
      </c>
      <c r="D42" s="28">
        <v>44</v>
      </c>
      <c r="E42" s="16">
        <v>88</v>
      </c>
      <c r="F42" s="16">
        <f t="shared" si="4"/>
        <v>3872</v>
      </c>
      <c r="G42" s="81"/>
      <c r="I42" s="32">
        <f t="shared" si="0"/>
        <v>65.185185185185176</v>
      </c>
      <c r="J42" s="32">
        <f t="shared" si="1"/>
        <v>57.686004588659451</v>
      </c>
    </row>
    <row r="43" spans="1:10" ht="26">
      <c r="A43" s="17" t="s">
        <v>73</v>
      </c>
      <c r="B43" s="29" t="s">
        <v>74</v>
      </c>
      <c r="C43" s="12" t="s">
        <v>18</v>
      </c>
      <c r="D43" s="28">
        <v>39</v>
      </c>
      <c r="E43" s="16">
        <v>94</v>
      </c>
      <c r="F43" s="30">
        <f>D43*E43</f>
        <v>3666</v>
      </c>
      <c r="G43" s="81"/>
      <c r="I43" s="32">
        <f t="shared" si="0"/>
        <v>69.629629629629619</v>
      </c>
      <c r="J43" s="32">
        <f t="shared" si="1"/>
        <v>61.619141265158959</v>
      </c>
    </row>
    <row r="44" spans="1:10" ht="26">
      <c r="A44" s="17" t="s">
        <v>75</v>
      </c>
      <c r="B44" s="29" t="s">
        <v>76</v>
      </c>
      <c r="C44" s="12" t="s">
        <v>18</v>
      </c>
      <c r="D44" s="28">
        <v>57</v>
      </c>
      <c r="E44" s="16">
        <v>55.76</v>
      </c>
      <c r="F44" s="30">
        <f>D44*E44</f>
        <v>3178.3199999999997</v>
      </c>
      <c r="G44" s="81"/>
      <c r="I44" s="32">
        <f t="shared" si="0"/>
        <v>41.303703703703697</v>
      </c>
      <c r="J44" s="32">
        <f t="shared" si="1"/>
        <v>36.551950180268761</v>
      </c>
    </row>
    <row r="45" spans="1:10" ht="26">
      <c r="A45" s="17" t="s">
        <v>77</v>
      </c>
      <c r="B45" s="11" t="s">
        <v>78</v>
      </c>
      <c r="C45" s="12" t="s">
        <v>44</v>
      </c>
      <c r="D45" s="13">
        <v>1</v>
      </c>
      <c r="E45" s="16">
        <v>1015.59</v>
      </c>
      <c r="F45" s="30">
        <f t="shared" ref="F45:F48" si="5">D45*E45</f>
        <v>1015.59</v>
      </c>
      <c r="G45" s="81"/>
      <c r="I45" s="32">
        <f t="shared" si="0"/>
        <v>752.28888888888889</v>
      </c>
      <c r="J45" s="32">
        <f t="shared" si="1"/>
        <v>665.74237954768932</v>
      </c>
    </row>
    <row r="46" spans="1:10" ht="39">
      <c r="A46" s="17" t="s">
        <v>79</v>
      </c>
      <c r="B46" s="11" t="s">
        <v>80</v>
      </c>
      <c r="C46" s="12" t="s">
        <v>44</v>
      </c>
      <c r="D46" s="13">
        <v>1</v>
      </c>
      <c r="E46" s="16">
        <v>3206</v>
      </c>
      <c r="F46" s="30">
        <f t="shared" si="5"/>
        <v>3206</v>
      </c>
      <c r="G46" s="81"/>
      <c r="I46" s="32">
        <f t="shared" si="0"/>
        <v>2374.8148148148148</v>
      </c>
      <c r="J46" s="32">
        <f t="shared" si="1"/>
        <v>2101.6060308095707</v>
      </c>
    </row>
    <row r="47" spans="1:10" ht="106.5" customHeight="1">
      <c r="A47" s="17" t="s">
        <v>81</v>
      </c>
      <c r="B47" s="20" t="s">
        <v>82</v>
      </c>
      <c r="C47" s="12" t="s">
        <v>64</v>
      </c>
      <c r="D47" s="13">
        <v>36</v>
      </c>
      <c r="E47" s="16">
        <v>2500</v>
      </c>
      <c r="F47" s="30">
        <f t="shared" si="5"/>
        <v>90000</v>
      </c>
      <c r="G47" s="81"/>
      <c r="I47" s="32">
        <f t="shared" si="0"/>
        <v>1851.8518518518517</v>
      </c>
      <c r="J47" s="32">
        <f t="shared" si="1"/>
        <v>1638.8069485414619</v>
      </c>
    </row>
    <row r="48" spans="1:10">
      <c r="A48" s="17" t="s">
        <v>83</v>
      </c>
      <c r="B48" s="20" t="s">
        <v>84</v>
      </c>
      <c r="C48" s="12" t="s">
        <v>64</v>
      </c>
      <c r="D48" s="13">
        <v>65</v>
      </c>
      <c r="E48" s="16">
        <v>200</v>
      </c>
      <c r="F48" s="30">
        <f t="shared" si="5"/>
        <v>13000</v>
      </c>
      <c r="G48" s="81"/>
      <c r="I48" s="32">
        <f t="shared" si="0"/>
        <v>148.14814814814815</v>
      </c>
      <c r="J48" s="32">
        <f t="shared" si="1"/>
        <v>131.10455588331695</v>
      </c>
    </row>
    <row r="49" spans="1:9" ht="20.149999999999999" customHeight="1">
      <c r="A49" s="82" t="s">
        <v>85</v>
      </c>
      <c r="B49" s="82"/>
      <c r="C49" s="82"/>
      <c r="D49" s="82"/>
      <c r="E49" s="82"/>
      <c r="F49" s="82"/>
      <c r="G49" s="31">
        <f>SUM(G10:G48)</f>
        <v>439052.73</v>
      </c>
      <c r="I49" s="32">
        <f t="shared" si="0"/>
        <v>0</v>
      </c>
    </row>
    <row r="50" spans="1:9" ht="20.149999999999999" customHeight="1">
      <c r="B50" s="5"/>
    </row>
  </sheetData>
  <mergeCells count="27">
    <mergeCell ref="B40:F40"/>
    <mergeCell ref="G40:G48"/>
    <mergeCell ref="A49:F49"/>
    <mergeCell ref="B29:F29"/>
    <mergeCell ref="B30:F30"/>
    <mergeCell ref="B31:F31"/>
    <mergeCell ref="G31:G38"/>
    <mergeCell ref="B34:F34"/>
    <mergeCell ref="B39:F39"/>
    <mergeCell ref="G27:G28"/>
    <mergeCell ref="A7:G7"/>
    <mergeCell ref="A8:G8"/>
    <mergeCell ref="B10:F10"/>
    <mergeCell ref="B11:F11"/>
    <mergeCell ref="G11:G13"/>
    <mergeCell ref="B14:F14"/>
    <mergeCell ref="B15:F15"/>
    <mergeCell ref="G16:G18"/>
    <mergeCell ref="B20:F20"/>
    <mergeCell ref="B21:F21"/>
    <mergeCell ref="B26:F26"/>
    <mergeCell ref="A6:G6"/>
    <mergeCell ref="A1:G1"/>
    <mergeCell ref="A2:G2"/>
    <mergeCell ref="A3:G3"/>
    <mergeCell ref="A4:G4"/>
    <mergeCell ref="A5:G5"/>
  </mergeCells>
  <printOptions horizontalCentered="1"/>
  <pageMargins left="0.25" right="0.25" top="0.75" bottom="0.75" header="0.3" footer="0.3"/>
  <pageSetup scale="96" fitToHeight="0" orientation="portrait" r:id="rId1"/>
  <headerFooter>
    <oddFooter>&amp;R&amp;P/&amp;N</oddFooter>
  </headerFooter>
  <rowBreaks count="4" manualBreakCount="4">
    <brk id="18" max="6" man="1"/>
    <brk id="22" max="6" man="1"/>
    <brk id="24" max="6" man="1"/>
    <brk id="2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9"/>
  <sheetViews>
    <sheetView tabSelected="1" view="pageBreakPreview" zoomScale="80" zoomScaleNormal="110" zoomScaleSheetLayoutView="80" workbookViewId="0">
      <selection activeCell="G59" sqref="G59"/>
    </sheetView>
  </sheetViews>
  <sheetFormatPr baseColWidth="10" defaultColWidth="11.1796875" defaultRowHeight="13"/>
  <cols>
    <col min="1" max="1" width="7.81640625" style="2" customWidth="1"/>
    <col min="2" max="2" width="43" style="2" customWidth="1"/>
    <col min="3" max="3" width="8.81640625" style="2" customWidth="1"/>
    <col min="4" max="4" width="11.1796875" style="3" customWidth="1"/>
    <col min="5" max="5" width="11.1796875" style="2" customWidth="1"/>
    <col min="6" max="6" width="12.1796875" style="2" customWidth="1"/>
    <col min="7" max="7" width="17" style="2" customWidth="1"/>
    <col min="8" max="8" width="13.81640625" style="1" customWidth="1"/>
    <col min="9" max="9" width="12.1796875" style="1" bestFit="1" customWidth="1"/>
    <col min="10" max="10" width="11.1796875" style="1"/>
    <col min="11" max="11" width="12.1796875" style="1" bestFit="1" customWidth="1"/>
    <col min="12" max="16384" width="11.1796875" style="1"/>
  </cols>
  <sheetData>
    <row r="1" spans="1:10" s="4" customFormat="1" ht="23">
      <c r="A1" s="87" t="s">
        <v>0</v>
      </c>
      <c r="B1" s="88"/>
      <c r="C1" s="88"/>
      <c r="D1" s="88"/>
      <c r="E1" s="88"/>
      <c r="F1" s="88"/>
      <c r="G1" s="89"/>
    </row>
    <row r="2" spans="1:10" s="4" customFormat="1" ht="21.75" customHeight="1">
      <c r="A2" s="90" t="s">
        <v>1</v>
      </c>
      <c r="B2" s="91"/>
      <c r="C2" s="91"/>
      <c r="D2" s="91"/>
      <c r="E2" s="91"/>
      <c r="F2" s="91"/>
      <c r="G2" s="92"/>
    </row>
    <row r="3" spans="1:10" s="4" customFormat="1" ht="21.75" customHeight="1">
      <c r="A3" s="90" t="s">
        <v>2</v>
      </c>
      <c r="B3" s="91"/>
      <c r="C3" s="91"/>
      <c r="D3" s="91"/>
      <c r="E3" s="91"/>
      <c r="F3" s="91"/>
      <c r="G3" s="92"/>
    </row>
    <row r="4" spans="1:10" s="4" customFormat="1" ht="21.75" customHeight="1">
      <c r="A4" s="93" t="s">
        <v>3</v>
      </c>
      <c r="B4" s="94"/>
      <c r="C4" s="94"/>
      <c r="D4" s="94"/>
      <c r="E4" s="94"/>
      <c r="F4" s="94"/>
      <c r="G4" s="95"/>
    </row>
    <row r="5" spans="1:10" ht="36" customHeight="1">
      <c r="A5" s="36" t="s">
        <v>6</v>
      </c>
      <c r="B5" s="36" t="s">
        <v>7</v>
      </c>
      <c r="C5" s="36" t="s">
        <v>8</v>
      </c>
      <c r="D5" s="37" t="s">
        <v>9</v>
      </c>
      <c r="E5" s="36" t="s">
        <v>10</v>
      </c>
      <c r="F5" s="36" t="s">
        <v>11</v>
      </c>
      <c r="G5" s="36" t="s">
        <v>12</v>
      </c>
    </row>
    <row r="6" spans="1:10" ht="15" customHeight="1">
      <c r="A6" s="38">
        <v>1</v>
      </c>
      <c r="B6" s="101" t="s">
        <v>13</v>
      </c>
      <c r="C6" s="101"/>
      <c r="D6" s="101"/>
      <c r="E6" s="101"/>
      <c r="F6" s="101"/>
      <c r="G6" s="39"/>
      <c r="H6" s="32"/>
    </row>
    <row r="7" spans="1:10" ht="15" customHeight="1">
      <c r="A7" s="66">
        <v>1.1000000000000001</v>
      </c>
      <c r="B7" s="97" t="s">
        <v>86</v>
      </c>
      <c r="C7" s="97"/>
      <c r="D7" s="97"/>
      <c r="E7" s="97"/>
      <c r="F7" s="97"/>
      <c r="G7" s="107"/>
      <c r="H7" s="32"/>
    </row>
    <row r="8" spans="1:10" ht="25">
      <c r="A8" s="59" t="s">
        <v>14</v>
      </c>
      <c r="B8" s="44" t="s">
        <v>87</v>
      </c>
      <c r="C8" s="59" t="s">
        <v>18</v>
      </c>
      <c r="D8" s="41">
        <v>22.85</v>
      </c>
      <c r="E8" s="42"/>
      <c r="F8" s="42"/>
      <c r="G8" s="107"/>
      <c r="H8" s="32"/>
      <c r="I8" s="32"/>
      <c r="J8" s="32"/>
    </row>
    <row r="9" spans="1:10" ht="37.5" customHeight="1">
      <c r="A9" s="59" t="s">
        <v>88</v>
      </c>
      <c r="B9" s="44" t="s">
        <v>89</v>
      </c>
      <c r="C9" s="59" t="s">
        <v>18</v>
      </c>
      <c r="D9" s="41">
        <v>105</v>
      </c>
      <c r="E9" s="42"/>
      <c r="F9" s="42"/>
      <c r="G9" s="107"/>
      <c r="H9" s="32"/>
      <c r="I9" s="32"/>
      <c r="J9" s="32"/>
    </row>
    <row r="10" spans="1:10" ht="37.5" customHeight="1">
      <c r="A10" s="59" t="s">
        <v>90</v>
      </c>
      <c r="B10" s="44" t="s">
        <v>91</v>
      </c>
      <c r="C10" s="59" t="s">
        <v>18</v>
      </c>
      <c r="D10" s="41">
        <v>40</v>
      </c>
      <c r="E10" s="42"/>
      <c r="F10" s="42"/>
      <c r="G10" s="107"/>
      <c r="H10" s="32"/>
      <c r="I10" s="32"/>
      <c r="J10" s="32"/>
    </row>
    <row r="11" spans="1:10" ht="36" customHeight="1">
      <c r="A11" s="59" t="s">
        <v>92</v>
      </c>
      <c r="B11" s="40" t="s">
        <v>20</v>
      </c>
      <c r="C11" s="59" t="s">
        <v>93</v>
      </c>
      <c r="D11" s="41">
        <f>(372+36)*0.5</f>
        <v>204</v>
      </c>
      <c r="E11" s="42"/>
      <c r="F11" s="42"/>
      <c r="G11" s="107"/>
      <c r="H11" s="32"/>
      <c r="I11" s="32"/>
      <c r="J11" s="32"/>
    </row>
    <row r="12" spans="1:10">
      <c r="A12" s="61">
        <v>1.2</v>
      </c>
      <c r="B12" s="108" t="s">
        <v>94</v>
      </c>
      <c r="C12" s="108"/>
      <c r="D12" s="108"/>
      <c r="E12" s="108"/>
      <c r="F12" s="108"/>
      <c r="G12" s="107"/>
      <c r="H12" s="32"/>
      <c r="I12" s="32"/>
      <c r="J12" s="32"/>
    </row>
    <row r="13" spans="1:10" ht="36" customHeight="1">
      <c r="A13" s="59" t="s">
        <v>23</v>
      </c>
      <c r="B13" s="40" t="s">
        <v>95</v>
      </c>
      <c r="C13" s="59" t="s">
        <v>44</v>
      </c>
      <c r="D13" s="41">
        <v>4</v>
      </c>
      <c r="E13" s="42"/>
      <c r="F13" s="42"/>
      <c r="G13" s="107"/>
      <c r="H13" s="32"/>
      <c r="I13" s="32"/>
      <c r="J13" s="32"/>
    </row>
    <row r="14" spans="1:10" ht="29.25" customHeight="1">
      <c r="A14" s="43"/>
      <c r="B14" s="106" t="s">
        <v>96</v>
      </c>
      <c r="C14" s="106"/>
      <c r="D14" s="106"/>
      <c r="E14" s="106"/>
      <c r="F14" s="106"/>
      <c r="G14" s="107"/>
      <c r="H14" s="32"/>
      <c r="I14" s="32"/>
      <c r="J14" s="32"/>
    </row>
    <row r="15" spans="1:10" ht="15" customHeight="1">
      <c r="A15" s="38">
        <v>2</v>
      </c>
      <c r="B15" s="101" t="s">
        <v>97</v>
      </c>
      <c r="C15" s="101"/>
      <c r="D15" s="101"/>
      <c r="E15" s="101"/>
      <c r="F15" s="101"/>
      <c r="G15" s="39"/>
      <c r="H15" s="32"/>
      <c r="I15" s="32"/>
      <c r="J15" s="32"/>
    </row>
    <row r="16" spans="1:10" ht="15" customHeight="1">
      <c r="A16" s="66">
        <v>2.1</v>
      </c>
      <c r="B16" s="97" t="s">
        <v>98</v>
      </c>
      <c r="C16" s="97"/>
      <c r="D16" s="97"/>
      <c r="E16" s="97"/>
      <c r="F16" s="97"/>
      <c r="G16" s="107"/>
      <c r="H16" s="32"/>
      <c r="I16" s="32"/>
      <c r="J16" s="32"/>
    </row>
    <row r="17" spans="1:12" ht="291.64999999999998" customHeight="1">
      <c r="A17" s="59" t="s">
        <v>99</v>
      </c>
      <c r="B17" s="40" t="s">
        <v>100</v>
      </c>
      <c r="C17" s="59" t="s">
        <v>18</v>
      </c>
      <c r="D17" s="41">
        <v>55</v>
      </c>
      <c r="E17" s="42"/>
      <c r="F17" s="42"/>
      <c r="G17" s="107"/>
      <c r="H17" s="32"/>
      <c r="I17" s="34"/>
      <c r="J17" s="35"/>
      <c r="K17" s="35"/>
    </row>
    <row r="18" spans="1:12">
      <c r="A18" s="66">
        <v>2.2000000000000002</v>
      </c>
      <c r="B18" s="97" t="s">
        <v>101</v>
      </c>
      <c r="C18" s="97"/>
      <c r="D18" s="97"/>
      <c r="E18" s="97"/>
      <c r="F18" s="97"/>
      <c r="G18" s="107"/>
      <c r="H18" s="32"/>
      <c r="I18" s="32"/>
      <c r="J18" s="32"/>
    </row>
    <row r="19" spans="1:12" ht="294" customHeight="1">
      <c r="A19" s="59" t="s">
        <v>102</v>
      </c>
      <c r="B19" s="40" t="s">
        <v>103</v>
      </c>
      <c r="C19" s="59" t="s">
        <v>18</v>
      </c>
      <c r="D19" s="41">
        <v>108</v>
      </c>
      <c r="E19" s="42"/>
      <c r="F19" s="42"/>
      <c r="G19" s="107"/>
      <c r="H19" s="32"/>
      <c r="I19" s="32"/>
      <c r="J19" s="32"/>
      <c r="K19" s="32"/>
      <c r="L19" s="32"/>
    </row>
    <row r="20" spans="1:12">
      <c r="A20" s="66">
        <v>2.2999999999999998</v>
      </c>
      <c r="B20" s="97" t="s">
        <v>104</v>
      </c>
      <c r="C20" s="97"/>
      <c r="D20" s="97"/>
      <c r="E20" s="97"/>
      <c r="F20" s="97"/>
      <c r="G20" s="107"/>
      <c r="H20" s="32"/>
      <c r="I20" s="32"/>
      <c r="J20" s="32"/>
    </row>
    <row r="21" spans="1:12" ht="299.25" customHeight="1">
      <c r="A21" s="59" t="s">
        <v>105</v>
      </c>
      <c r="B21" s="44" t="s">
        <v>106</v>
      </c>
      <c r="C21" s="59" t="s">
        <v>18</v>
      </c>
      <c r="D21" s="41">
        <v>33</v>
      </c>
      <c r="E21" s="42"/>
      <c r="F21" s="42"/>
      <c r="G21" s="107"/>
      <c r="H21" s="32"/>
      <c r="I21" s="32"/>
      <c r="J21" s="32"/>
    </row>
    <row r="22" spans="1:12" ht="278.39999999999998" customHeight="1">
      <c r="A22" s="59" t="s">
        <v>107</v>
      </c>
      <c r="B22" s="44" t="s">
        <v>108</v>
      </c>
      <c r="C22" s="59" t="s">
        <v>18</v>
      </c>
      <c r="D22" s="41">
        <v>100</v>
      </c>
      <c r="E22" s="42"/>
      <c r="F22" s="42"/>
      <c r="G22" s="58"/>
      <c r="H22" s="32"/>
      <c r="I22" s="32"/>
      <c r="J22" s="32"/>
    </row>
    <row r="23" spans="1:12" ht="15" customHeight="1">
      <c r="A23" s="38">
        <v>3</v>
      </c>
      <c r="B23" s="101" t="s">
        <v>109</v>
      </c>
      <c r="C23" s="101"/>
      <c r="D23" s="101"/>
      <c r="E23" s="101"/>
      <c r="F23" s="101"/>
      <c r="G23" s="39"/>
      <c r="H23" s="32"/>
      <c r="I23" s="32"/>
      <c r="J23" s="32"/>
    </row>
    <row r="24" spans="1:12" ht="15" customHeight="1">
      <c r="A24" s="66">
        <v>3.1</v>
      </c>
      <c r="B24" s="97" t="s">
        <v>104</v>
      </c>
      <c r="C24" s="97"/>
      <c r="D24" s="97"/>
      <c r="E24" s="97"/>
      <c r="F24" s="97"/>
      <c r="G24" s="107"/>
      <c r="H24" s="32"/>
      <c r="I24" s="32"/>
      <c r="J24" s="32"/>
    </row>
    <row r="25" spans="1:12" ht="325.25" customHeight="1">
      <c r="A25" s="59" t="s">
        <v>110</v>
      </c>
      <c r="B25" s="60" t="s">
        <v>111</v>
      </c>
      <c r="C25" s="59" t="s">
        <v>18</v>
      </c>
      <c r="D25" s="41">
        <v>27</v>
      </c>
      <c r="E25" s="42"/>
      <c r="F25" s="42"/>
      <c r="G25" s="107"/>
      <c r="H25" s="32"/>
      <c r="I25" s="32"/>
      <c r="J25" s="32"/>
    </row>
    <row r="26" spans="1:12" ht="136.25" customHeight="1">
      <c r="A26" s="59" t="s">
        <v>112</v>
      </c>
      <c r="B26" s="44" t="s">
        <v>113</v>
      </c>
      <c r="C26" s="59" t="s">
        <v>18</v>
      </c>
      <c r="D26" s="41">
        <v>105</v>
      </c>
      <c r="E26" s="42"/>
      <c r="F26" s="42"/>
      <c r="G26" s="107"/>
      <c r="H26" s="32"/>
      <c r="I26" s="32"/>
      <c r="J26" s="32"/>
    </row>
    <row r="27" spans="1:12" ht="15" customHeight="1">
      <c r="A27" s="38">
        <v>4</v>
      </c>
      <c r="B27" s="101" t="s">
        <v>48</v>
      </c>
      <c r="C27" s="101"/>
      <c r="D27" s="101"/>
      <c r="E27" s="101"/>
      <c r="F27" s="101"/>
      <c r="G27" s="39"/>
      <c r="H27" s="32"/>
      <c r="I27" s="32"/>
      <c r="J27" s="32"/>
    </row>
    <row r="28" spans="1:12" ht="15" customHeight="1">
      <c r="A28" s="66">
        <v>4.0999999999999996</v>
      </c>
      <c r="B28" s="97" t="s">
        <v>114</v>
      </c>
      <c r="C28" s="97"/>
      <c r="D28" s="97"/>
      <c r="E28" s="97"/>
      <c r="F28" s="97"/>
      <c r="G28" s="107"/>
      <c r="H28" s="32"/>
      <c r="I28" s="32"/>
      <c r="J28" s="32"/>
    </row>
    <row r="29" spans="1:12" ht="37.5">
      <c r="A29" s="59" t="s">
        <v>115</v>
      </c>
      <c r="B29" s="60" t="s">
        <v>52</v>
      </c>
      <c r="C29" s="45" t="s">
        <v>53</v>
      </c>
      <c r="D29" s="46">
        <v>110</v>
      </c>
      <c r="E29" s="47"/>
      <c r="F29" s="47"/>
      <c r="G29" s="107"/>
      <c r="H29" s="32"/>
      <c r="I29" s="32"/>
      <c r="J29" s="32"/>
    </row>
    <row r="30" spans="1:12" ht="125.25" customHeight="1">
      <c r="A30" s="59" t="s">
        <v>116</v>
      </c>
      <c r="B30" s="44" t="s">
        <v>55</v>
      </c>
      <c r="C30" s="59" t="s">
        <v>44</v>
      </c>
      <c r="D30" s="41">
        <v>5</v>
      </c>
      <c r="E30" s="42"/>
      <c r="F30" s="42"/>
      <c r="G30" s="107"/>
      <c r="H30" s="32"/>
      <c r="I30" s="32"/>
      <c r="J30" s="32"/>
    </row>
    <row r="31" spans="1:12" ht="15" customHeight="1">
      <c r="A31" s="66">
        <v>4.2</v>
      </c>
      <c r="B31" s="97" t="s">
        <v>117</v>
      </c>
      <c r="C31" s="97"/>
      <c r="D31" s="97"/>
      <c r="E31" s="97"/>
      <c r="F31" s="97"/>
      <c r="G31" s="107"/>
      <c r="H31" s="32"/>
      <c r="I31" s="32"/>
      <c r="J31" s="32"/>
    </row>
    <row r="32" spans="1:12" ht="99" customHeight="1">
      <c r="A32" s="59" t="s">
        <v>118</v>
      </c>
      <c r="B32" s="44" t="s">
        <v>59</v>
      </c>
      <c r="C32" s="59" t="s">
        <v>44</v>
      </c>
      <c r="D32" s="41">
        <v>1</v>
      </c>
      <c r="E32" s="42"/>
      <c r="F32" s="42"/>
      <c r="G32" s="107"/>
      <c r="H32" s="32"/>
      <c r="I32" s="32"/>
      <c r="J32" s="32"/>
    </row>
    <row r="33" spans="1:10" ht="102.75" customHeight="1">
      <c r="A33" s="59" t="s">
        <v>119</v>
      </c>
      <c r="B33" s="44" t="s">
        <v>61</v>
      </c>
      <c r="C33" s="59" t="s">
        <v>44</v>
      </c>
      <c r="D33" s="41">
        <v>1</v>
      </c>
      <c r="E33" s="42"/>
      <c r="F33" s="42"/>
      <c r="G33" s="107"/>
      <c r="H33" s="32"/>
      <c r="I33" s="32"/>
      <c r="J33" s="32"/>
    </row>
    <row r="34" spans="1:10" ht="53.25" customHeight="1">
      <c r="A34" s="59" t="s">
        <v>120</v>
      </c>
      <c r="B34" s="44" t="s">
        <v>63</v>
      </c>
      <c r="C34" s="59" t="s">
        <v>64</v>
      </c>
      <c r="D34" s="41">
        <v>12</v>
      </c>
      <c r="E34" s="42"/>
      <c r="F34" s="42"/>
      <c r="G34" s="107"/>
      <c r="H34" s="32"/>
      <c r="I34" s="32"/>
      <c r="J34" s="32"/>
    </row>
    <row r="35" spans="1:10" ht="53.25" customHeight="1">
      <c r="A35" s="59" t="s">
        <v>121</v>
      </c>
      <c r="B35" s="44" t="s">
        <v>66</v>
      </c>
      <c r="C35" s="59" t="s">
        <v>64</v>
      </c>
      <c r="D35" s="41">
        <v>12</v>
      </c>
      <c r="E35" s="42"/>
      <c r="F35" s="42"/>
      <c r="G35" s="107"/>
      <c r="H35" s="32"/>
      <c r="I35" s="32"/>
      <c r="J35" s="32"/>
    </row>
    <row r="36" spans="1:10" ht="33.65" customHeight="1">
      <c r="A36" s="59"/>
      <c r="B36" s="102" t="s">
        <v>122</v>
      </c>
      <c r="C36" s="102"/>
      <c r="D36" s="102"/>
      <c r="E36" s="102"/>
      <c r="F36" s="102"/>
      <c r="G36" s="107"/>
      <c r="H36" s="32"/>
      <c r="I36" s="32"/>
      <c r="J36" s="32"/>
    </row>
    <row r="37" spans="1:10" ht="15" customHeight="1">
      <c r="A37" s="38">
        <v>5</v>
      </c>
      <c r="B37" s="101" t="s">
        <v>67</v>
      </c>
      <c r="C37" s="101"/>
      <c r="D37" s="101"/>
      <c r="E37" s="101"/>
      <c r="F37" s="101"/>
      <c r="G37" s="39"/>
      <c r="H37" s="32"/>
      <c r="I37" s="32"/>
      <c r="J37" s="32"/>
    </row>
    <row r="38" spans="1:10" ht="18" customHeight="1">
      <c r="A38" s="66">
        <v>5.0999999999999996</v>
      </c>
      <c r="B38" s="97" t="s">
        <v>67</v>
      </c>
      <c r="C38" s="97"/>
      <c r="D38" s="97"/>
      <c r="E38" s="97"/>
      <c r="F38" s="97"/>
      <c r="G38" s="105"/>
      <c r="H38" s="32"/>
      <c r="I38" s="32"/>
      <c r="J38" s="32"/>
    </row>
    <row r="39" spans="1:10" ht="25">
      <c r="A39" s="59" t="s">
        <v>123</v>
      </c>
      <c r="B39" s="60" t="s">
        <v>124</v>
      </c>
      <c r="C39" s="45" t="s">
        <v>18</v>
      </c>
      <c r="D39" s="48">
        <v>335</v>
      </c>
      <c r="E39" s="47"/>
      <c r="F39" s="47"/>
      <c r="G39" s="105"/>
      <c r="H39" s="32"/>
      <c r="I39" s="32"/>
      <c r="J39" s="32"/>
    </row>
    <row r="40" spans="1:10" ht="62.5">
      <c r="A40" s="59" t="s">
        <v>125</v>
      </c>
      <c r="B40" s="60" t="s">
        <v>126</v>
      </c>
      <c r="C40" s="45" t="s">
        <v>18</v>
      </c>
      <c r="D40" s="48">
        <v>44</v>
      </c>
      <c r="E40" s="47"/>
      <c r="F40" s="47"/>
      <c r="G40" s="105"/>
      <c r="H40" s="32"/>
      <c r="I40" s="32"/>
      <c r="J40" s="32"/>
    </row>
    <row r="41" spans="1:10" ht="51.75" customHeight="1">
      <c r="A41" s="59" t="s">
        <v>127</v>
      </c>
      <c r="B41" s="60" t="s">
        <v>80</v>
      </c>
      <c r="C41" s="45" t="s">
        <v>44</v>
      </c>
      <c r="D41" s="48">
        <v>1</v>
      </c>
      <c r="E41" s="67"/>
      <c r="F41" s="47"/>
      <c r="G41" s="105"/>
      <c r="H41" s="32"/>
      <c r="I41" s="32"/>
      <c r="J41" s="32"/>
    </row>
    <row r="42" spans="1:10" ht="67.5" customHeight="1">
      <c r="A42" s="59" t="s">
        <v>128</v>
      </c>
      <c r="B42" s="60" t="s">
        <v>129</v>
      </c>
      <c r="C42" s="45" t="s">
        <v>18</v>
      </c>
      <c r="D42" s="48">
        <v>57</v>
      </c>
      <c r="E42" s="67"/>
      <c r="F42" s="47"/>
      <c r="G42" s="105"/>
      <c r="H42" s="32"/>
      <c r="I42" s="32"/>
      <c r="J42" s="32"/>
    </row>
    <row r="43" spans="1:10" ht="25">
      <c r="A43" s="59" t="s">
        <v>130</v>
      </c>
      <c r="B43" s="60" t="s">
        <v>76</v>
      </c>
      <c r="C43" s="45" t="s">
        <v>18</v>
      </c>
      <c r="D43" s="48">
        <v>57</v>
      </c>
      <c r="E43" s="47"/>
      <c r="F43" s="50"/>
      <c r="G43" s="105"/>
      <c r="H43" s="32"/>
      <c r="I43" s="32"/>
      <c r="J43" s="32"/>
    </row>
    <row r="44" spans="1:10" ht="147.75" customHeight="1">
      <c r="A44" s="59" t="s">
        <v>131</v>
      </c>
      <c r="B44" s="60" t="s">
        <v>132</v>
      </c>
      <c r="C44" s="45" t="s">
        <v>64</v>
      </c>
      <c r="D44" s="46">
        <v>34</v>
      </c>
      <c r="E44" s="51"/>
      <c r="F44" s="52"/>
      <c r="G44" s="105"/>
      <c r="H44" s="32"/>
      <c r="I44" s="32"/>
      <c r="J44" s="32"/>
    </row>
    <row r="45" spans="1:10" ht="137" customHeight="1">
      <c r="A45" s="59" t="s">
        <v>133</v>
      </c>
      <c r="B45" s="60" t="s">
        <v>134</v>
      </c>
      <c r="C45" s="45" t="s">
        <v>18</v>
      </c>
      <c r="D45" s="46">
        <v>78</v>
      </c>
      <c r="E45" s="51"/>
      <c r="F45" s="49"/>
      <c r="G45" s="105"/>
      <c r="H45" s="32"/>
      <c r="I45" s="32"/>
      <c r="J45" s="32"/>
    </row>
    <row r="46" spans="1:10" ht="33.75" customHeight="1">
      <c r="A46" s="59" t="s">
        <v>135</v>
      </c>
      <c r="B46" s="60" t="s">
        <v>84</v>
      </c>
      <c r="C46" s="45" t="s">
        <v>64</v>
      </c>
      <c r="D46" s="46">
        <v>65</v>
      </c>
      <c r="E46" s="47"/>
      <c r="F46" s="50"/>
      <c r="G46" s="105"/>
      <c r="H46" s="32"/>
      <c r="I46" s="32"/>
      <c r="J46" s="32"/>
    </row>
    <row r="47" spans="1:10" ht="211.25" customHeight="1">
      <c r="A47" s="59" t="s">
        <v>152</v>
      </c>
      <c r="B47" s="60" t="s">
        <v>153</v>
      </c>
      <c r="C47" s="68" t="s">
        <v>154</v>
      </c>
      <c r="D47" s="69">
        <v>1</v>
      </c>
      <c r="E47" s="70"/>
      <c r="F47" s="50"/>
      <c r="G47" s="105"/>
      <c r="H47" s="32"/>
      <c r="I47" s="32"/>
      <c r="J47" s="32"/>
    </row>
    <row r="48" spans="1:10">
      <c r="A48" s="66">
        <v>5.2</v>
      </c>
      <c r="B48" s="98" t="s">
        <v>136</v>
      </c>
      <c r="C48" s="99"/>
      <c r="D48" s="99"/>
      <c r="E48" s="99"/>
      <c r="F48" s="100"/>
      <c r="G48" s="105"/>
      <c r="H48" s="32"/>
      <c r="I48" s="32"/>
      <c r="J48" s="32"/>
    </row>
    <row r="49" spans="1:11" ht="312" customHeight="1">
      <c r="A49" s="45" t="s">
        <v>137</v>
      </c>
      <c r="B49" s="60" t="s">
        <v>138</v>
      </c>
      <c r="C49" s="45" t="s">
        <v>139</v>
      </c>
      <c r="D49" s="48">
        <v>1</v>
      </c>
      <c r="E49" s="47"/>
      <c r="F49" s="47"/>
      <c r="G49" s="105"/>
      <c r="H49" s="32"/>
      <c r="I49" s="32"/>
      <c r="J49" s="32"/>
    </row>
    <row r="50" spans="1:11" ht="21" customHeight="1">
      <c r="A50" s="53">
        <v>6</v>
      </c>
      <c r="B50" s="96" t="s">
        <v>140</v>
      </c>
      <c r="C50" s="96"/>
      <c r="D50" s="96"/>
      <c r="E50" s="96"/>
      <c r="F50" s="96"/>
      <c r="G50" s="54"/>
      <c r="H50" s="32"/>
      <c r="I50" s="32"/>
      <c r="J50" s="32"/>
    </row>
    <row r="51" spans="1:11" ht="31.25" customHeight="1">
      <c r="A51" s="55">
        <v>6.1</v>
      </c>
      <c r="B51" s="62" t="s">
        <v>141</v>
      </c>
      <c r="C51" s="56" t="s">
        <v>142</v>
      </c>
      <c r="D51" s="63">
        <v>1</v>
      </c>
      <c r="E51" s="57"/>
      <c r="F51" s="57"/>
      <c r="G51" s="84"/>
      <c r="H51" s="32"/>
      <c r="I51" s="32"/>
      <c r="J51" s="32"/>
    </row>
    <row r="52" spans="1:11" ht="56.4" customHeight="1">
      <c r="A52" s="55">
        <v>6.2</v>
      </c>
      <c r="B52" s="62" t="s">
        <v>143</v>
      </c>
      <c r="C52" s="56" t="s">
        <v>142</v>
      </c>
      <c r="D52" s="63">
        <v>1</v>
      </c>
      <c r="E52" s="57"/>
      <c r="F52" s="57"/>
      <c r="G52" s="85"/>
      <c r="H52" s="32"/>
      <c r="I52" s="32"/>
      <c r="J52" s="32"/>
    </row>
    <row r="53" spans="1:11" ht="26.25" customHeight="1">
      <c r="A53" s="55">
        <v>6.3</v>
      </c>
      <c r="B53" s="62" t="s">
        <v>144</v>
      </c>
      <c r="C53" s="56" t="s">
        <v>142</v>
      </c>
      <c r="D53" s="63">
        <v>1</v>
      </c>
      <c r="E53" s="57"/>
      <c r="F53" s="57"/>
      <c r="G53" s="85"/>
      <c r="H53" s="32"/>
      <c r="I53" s="32"/>
      <c r="J53" s="32"/>
    </row>
    <row r="54" spans="1:11" ht="29.4" customHeight="1">
      <c r="A54" s="55">
        <v>6.4</v>
      </c>
      <c r="B54" s="62" t="s">
        <v>145</v>
      </c>
      <c r="C54" s="56" t="s">
        <v>142</v>
      </c>
      <c r="D54" s="63">
        <v>1</v>
      </c>
      <c r="E54" s="57"/>
      <c r="F54" s="57"/>
      <c r="G54" s="86"/>
      <c r="H54" s="32"/>
      <c r="I54" s="32"/>
      <c r="J54" s="32"/>
    </row>
    <row r="55" spans="1:11" ht="20.149999999999999" customHeight="1">
      <c r="A55" s="103" t="s">
        <v>146</v>
      </c>
      <c r="B55" s="103"/>
      <c r="C55" s="103"/>
      <c r="D55" s="103"/>
      <c r="E55" s="103"/>
      <c r="F55" s="103"/>
      <c r="G55" s="64"/>
      <c r="K55" s="32"/>
    </row>
    <row r="56" spans="1:11" ht="15" customHeight="1">
      <c r="A56" s="103" t="s">
        <v>155</v>
      </c>
      <c r="B56" s="103"/>
      <c r="C56" s="103"/>
      <c r="D56" s="103"/>
      <c r="E56" s="103"/>
      <c r="F56" s="103"/>
      <c r="G56" s="64"/>
      <c r="H56" s="33"/>
      <c r="K56" s="32"/>
    </row>
    <row r="57" spans="1:11" ht="15" customHeight="1">
      <c r="A57" s="103" t="s">
        <v>157</v>
      </c>
      <c r="B57" s="103"/>
      <c r="C57" s="103"/>
      <c r="D57" s="103"/>
      <c r="E57" s="103"/>
      <c r="F57" s="103"/>
      <c r="G57" s="64"/>
      <c r="H57" s="32"/>
      <c r="K57" s="32"/>
    </row>
    <row r="58" spans="1:11" ht="15" customHeight="1">
      <c r="A58" s="103" t="s">
        <v>147</v>
      </c>
      <c r="B58" s="103"/>
      <c r="C58" s="103"/>
      <c r="D58" s="103"/>
      <c r="E58" s="103"/>
      <c r="F58" s="103"/>
      <c r="G58" s="64"/>
      <c r="K58" s="32"/>
    </row>
    <row r="59" spans="1:11" ht="15" customHeight="1">
      <c r="A59" s="103" t="s">
        <v>158</v>
      </c>
      <c r="B59" s="103"/>
      <c r="C59" s="103"/>
      <c r="D59" s="103"/>
      <c r="E59" s="103"/>
      <c r="F59" s="103"/>
      <c r="G59" s="64"/>
      <c r="K59" s="32"/>
    </row>
    <row r="60" spans="1:11" ht="12.75" customHeight="1">
      <c r="A60" s="103" t="s">
        <v>148</v>
      </c>
      <c r="B60" s="103"/>
      <c r="C60" s="103"/>
      <c r="D60" s="103"/>
      <c r="E60" s="103"/>
      <c r="F60" s="103"/>
      <c r="G60" s="64"/>
      <c r="I60" s="32"/>
      <c r="K60" s="32"/>
    </row>
    <row r="61" spans="1:11" ht="27.75" customHeight="1">
      <c r="A61" s="103" t="s">
        <v>156</v>
      </c>
      <c r="B61" s="103"/>
      <c r="C61" s="103"/>
      <c r="D61" s="103"/>
      <c r="E61" s="103"/>
      <c r="F61" s="103"/>
      <c r="G61" s="71"/>
      <c r="K61" s="32"/>
    </row>
    <row r="62" spans="1:11" ht="12.75" customHeight="1">
      <c r="A62" s="104" t="s">
        <v>149</v>
      </c>
      <c r="B62" s="104"/>
      <c r="C62" s="104"/>
      <c r="D62" s="104"/>
      <c r="E62" s="104"/>
      <c r="F62" s="104"/>
      <c r="G62" s="65"/>
      <c r="K62" s="32"/>
    </row>
    <row r="68" spans="7:9">
      <c r="I68" s="1" t="s">
        <v>150</v>
      </c>
    </row>
    <row r="69" spans="7:9">
      <c r="G69" s="2" t="s">
        <v>151</v>
      </c>
    </row>
  </sheetData>
  <mergeCells count="36">
    <mergeCell ref="G38:G49"/>
    <mergeCell ref="B14:F14"/>
    <mergeCell ref="G7:G14"/>
    <mergeCell ref="B18:F18"/>
    <mergeCell ref="B20:F20"/>
    <mergeCell ref="G24:G26"/>
    <mergeCell ref="G28:G36"/>
    <mergeCell ref="G16:G21"/>
    <mergeCell ref="B37:F37"/>
    <mergeCell ref="B23:F23"/>
    <mergeCell ref="B12:F12"/>
    <mergeCell ref="B7:F7"/>
    <mergeCell ref="A61:F61"/>
    <mergeCell ref="A62:F62"/>
    <mergeCell ref="A55:F55"/>
    <mergeCell ref="A57:F57"/>
    <mergeCell ref="A58:F58"/>
    <mergeCell ref="A59:F59"/>
    <mergeCell ref="A60:F60"/>
    <mergeCell ref="A56:F56"/>
    <mergeCell ref="G51:G54"/>
    <mergeCell ref="A1:G1"/>
    <mergeCell ref="A2:G2"/>
    <mergeCell ref="A3:G3"/>
    <mergeCell ref="A4:G4"/>
    <mergeCell ref="B50:F50"/>
    <mergeCell ref="B24:F24"/>
    <mergeCell ref="B28:F28"/>
    <mergeCell ref="B31:F31"/>
    <mergeCell ref="B38:F38"/>
    <mergeCell ref="B48:F48"/>
    <mergeCell ref="B6:F6"/>
    <mergeCell ref="B15:F15"/>
    <mergeCell ref="B16:F16"/>
    <mergeCell ref="B36:F36"/>
    <mergeCell ref="B27:F27"/>
  </mergeCells>
  <printOptions horizontalCentered="1"/>
  <pageMargins left="0.25" right="0.25" top="0.75" bottom="0.75" header="0.3" footer="0.3"/>
  <pageSetup scale="91" fitToHeight="0" orientation="portrait" r:id="rId1"/>
  <rowBreaks count="6" manualBreakCount="6">
    <brk id="17" max="6" man="1"/>
    <brk id="21" max="6" man="1"/>
    <brk id="25" max="6" man="1"/>
    <brk id="36" max="6" man="1"/>
    <brk id="46" max="6" man="1"/>
    <brk id="4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COPIA</vt:lpstr>
      <vt:lpstr>PLAN DE OFERTA</vt:lpstr>
      <vt:lpstr>COPIA!Área_de_impresión</vt:lpstr>
      <vt:lpstr>'PLAN DE OFERTA'!Área_de_impresión</vt:lpstr>
      <vt:lpstr>COPIA!Títulos_a_imprimir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Maryxenia de Salazar</dc:creator>
  <cp:keywords/>
  <dc:description/>
  <cp:lastModifiedBy>Quick Service PC</cp:lastModifiedBy>
  <cp:revision/>
  <cp:lastPrinted>2023-07-06T15:35:55Z</cp:lastPrinted>
  <dcterms:created xsi:type="dcterms:W3CDTF">2019-08-27T16:07:00Z</dcterms:created>
  <dcterms:modified xsi:type="dcterms:W3CDTF">2023-07-13T18:36:17Z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1033-11.2.0.9031</vt:lpwstr>
  </property>
  <property fmtid="{D5CDD505-2E9C-101B-9397-08002B2CF9AE}" pid="3" name="MSIP_Label_1127a2b6-15f0-419d-9b28-c70a2bd9d8e7_Enabled">
    <vt:lpwstr>true</vt:lpwstr>
  </property>
  <property fmtid="{D5CDD505-2E9C-101B-9397-08002B2CF9AE}" pid="4" name="MSIP_Label_1127a2b6-15f0-419d-9b28-c70a2bd9d8e7_SetDate">
    <vt:lpwstr>2023-01-10T15:48:45Z</vt:lpwstr>
  </property>
  <property fmtid="{D5CDD505-2E9C-101B-9397-08002B2CF9AE}" pid="5" name="MSIP_Label_1127a2b6-15f0-419d-9b28-c70a2bd9d8e7_Method">
    <vt:lpwstr>Standard</vt:lpwstr>
  </property>
  <property fmtid="{D5CDD505-2E9C-101B-9397-08002B2CF9AE}" pid="6" name="MSIP_Label_1127a2b6-15f0-419d-9b28-c70a2bd9d8e7_Name">
    <vt:lpwstr>defa4170-0d19-0005-0004-bc88714345d2</vt:lpwstr>
  </property>
  <property fmtid="{D5CDD505-2E9C-101B-9397-08002B2CF9AE}" pid="7" name="MSIP_Label_1127a2b6-15f0-419d-9b28-c70a2bd9d8e7_SiteId">
    <vt:lpwstr>72c26e03-2318-442a-ad4d-dd5408fdc373</vt:lpwstr>
  </property>
  <property fmtid="{D5CDD505-2E9C-101B-9397-08002B2CF9AE}" pid="8" name="MSIP_Label_1127a2b6-15f0-419d-9b28-c70a2bd9d8e7_ActionId">
    <vt:lpwstr>4c7a3721-eb78-4f69-8482-19c15be71251</vt:lpwstr>
  </property>
  <property fmtid="{D5CDD505-2E9C-101B-9397-08002B2CF9AE}" pid="9" name="MSIP_Label_1127a2b6-15f0-419d-9b28-c70a2bd9d8e7_ContentBits">
    <vt:lpwstr>0</vt:lpwstr>
  </property>
</Properties>
</file>