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Quick Service PC\Documents\PACK1-INTEGRADOS V3\Lote 8\12034 EDP JULITA ALFONSO\DOCUMENTOS COMPLEMENTARIOS\PLAN DE OFERTA\"/>
    </mc:Choice>
  </mc:AlternateContent>
  <xr:revisionPtr revIDLastSave="0" documentId="13_ncr:1_{7161F60A-BFB6-40F2-AD29-47E8B9FFF302}" xr6:coauthVersionLast="47" xr6:coauthVersionMax="47" xr10:uidLastSave="{00000000-0000-0000-0000-000000000000}"/>
  <bookViews>
    <workbookView xWindow="-110" yWindow="-110" windowWidth="19420" windowHeight="10420" tabRatio="630" firstSheet="1" activeTab="1" xr2:uid="{00000000-000D-0000-FFFF-FFFF00000000}"/>
  </bookViews>
  <sheets>
    <sheet name="COPIA" sheetId="43" state="hidden" r:id="rId1"/>
    <sheet name="PLAN DE OFERTA" sheetId="46" r:id="rId2"/>
  </sheets>
  <definedNames>
    <definedName name="_xlnm.Print_Area" localSheetId="0">COPIA!$A$9:$G$49</definedName>
    <definedName name="_xlnm.Print_Area" localSheetId="1">'PLAN DE OFERTA'!$A$1:$G$62</definedName>
    <definedName name="_xlnm.Print_Titles" localSheetId="0">COPIA!$2:$9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46" l="1"/>
  <c r="I49" i="43" l="1"/>
  <c r="I48" i="43"/>
  <c r="J48" i="43" s="1"/>
  <c r="F48" i="43"/>
  <c r="I47" i="43"/>
  <c r="J47" i="43" s="1"/>
  <c r="F47" i="43"/>
  <c r="I46" i="43"/>
  <c r="J46" i="43" s="1"/>
  <c r="F46" i="43"/>
  <c r="I45" i="43"/>
  <c r="J45" i="43" s="1"/>
  <c r="F45" i="43"/>
  <c r="I44" i="43"/>
  <c r="J44" i="43" s="1"/>
  <c r="F44" i="43"/>
  <c r="I43" i="43"/>
  <c r="J43" i="43" s="1"/>
  <c r="F43" i="43"/>
  <c r="I42" i="43"/>
  <c r="J42" i="43" s="1"/>
  <c r="F42" i="43"/>
  <c r="I41" i="43"/>
  <c r="J41" i="43" s="1"/>
  <c r="F41" i="43"/>
  <c r="I40" i="43"/>
  <c r="J40" i="43" s="1"/>
  <c r="I39" i="43"/>
  <c r="J39" i="43" s="1"/>
  <c r="I38" i="43"/>
  <c r="J38" i="43" s="1"/>
  <c r="F38" i="43"/>
  <c r="I37" i="43"/>
  <c r="J37" i="43" s="1"/>
  <c r="F37" i="43"/>
  <c r="I36" i="43"/>
  <c r="J36" i="43" s="1"/>
  <c r="F36" i="43"/>
  <c r="I35" i="43"/>
  <c r="J35" i="43" s="1"/>
  <c r="F35" i="43"/>
  <c r="I34" i="43"/>
  <c r="J34" i="43" s="1"/>
  <c r="I33" i="43"/>
  <c r="J33" i="43" s="1"/>
  <c r="F33" i="43"/>
  <c r="I32" i="43"/>
  <c r="J32" i="43" s="1"/>
  <c r="F32" i="43"/>
  <c r="I31" i="43"/>
  <c r="J31" i="43" s="1"/>
  <c r="I30" i="43"/>
  <c r="J30" i="43" s="1"/>
  <c r="G30" i="43"/>
  <c r="I29" i="43"/>
  <c r="J29" i="43" s="1"/>
  <c r="I28" i="43"/>
  <c r="J28" i="43" s="1"/>
  <c r="F28" i="43"/>
  <c r="I27" i="43"/>
  <c r="J27" i="43" s="1"/>
  <c r="F27" i="43"/>
  <c r="I26" i="43"/>
  <c r="J26" i="43" s="1"/>
  <c r="G26" i="43"/>
  <c r="I25" i="43"/>
  <c r="J25" i="43" s="1"/>
  <c r="E24" i="43"/>
  <c r="I23" i="43"/>
  <c r="J23" i="43" s="1"/>
  <c r="F23" i="43"/>
  <c r="I22" i="43"/>
  <c r="J22" i="43" s="1"/>
  <c r="F22" i="43"/>
  <c r="I21" i="43"/>
  <c r="J21" i="43" s="1"/>
  <c r="I20" i="43"/>
  <c r="J20" i="43" s="1"/>
  <c r="I19" i="43"/>
  <c r="J19" i="43" s="1"/>
  <c r="F19" i="43"/>
  <c r="I18" i="43"/>
  <c r="J18" i="43" s="1"/>
  <c r="F18" i="43"/>
  <c r="I17" i="43"/>
  <c r="J17" i="43" s="1"/>
  <c r="F17" i="43"/>
  <c r="I16" i="43"/>
  <c r="J16" i="43" s="1"/>
  <c r="I15" i="43"/>
  <c r="J15" i="43" s="1"/>
  <c r="I14" i="43"/>
  <c r="J14" i="43" s="1"/>
  <c r="I13" i="43"/>
  <c r="J13" i="43" s="1"/>
  <c r="D13" i="43"/>
  <c r="F13" i="43" s="1"/>
  <c r="I12" i="43"/>
  <c r="J12" i="43" s="1"/>
  <c r="D12" i="43"/>
  <c r="F12" i="43" s="1"/>
  <c r="G10" i="43" s="1"/>
  <c r="G15" i="43" l="1"/>
  <c r="I24" i="43"/>
  <c r="J24" i="43" s="1"/>
  <c r="F24" i="43"/>
  <c r="G20" i="43" s="1"/>
  <c r="G39" i="43"/>
  <c r="G49" i="43" l="1"/>
</calcChain>
</file>

<file path=xl/sharedStrings.xml><?xml version="1.0" encoding="utf-8"?>
<sst xmlns="http://schemas.openxmlformats.org/spreadsheetml/2006/main" count="233" uniqueCount="159">
  <si>
    <t>MINISTERIO DE EDUCACIÓN CIENCIA Y TECNOLOGÍA</t>
  </si>
  <si>
    <t>PROYECTO: ESCUELA DE EDUCACIÓN PARVULARIA "JULITA ALFONSO"</t>
  </si>
  <si>
    <t>MUNICIPIO: SAN RAFAEL OBRAJUELO</t>
  </si>
  <si>
    <t>DEPARTAMENTO:  LA PAZ         CÓDIGO:  12034</t>
  </si>
  <si>
    <t>PRECIO UNITARIO POR CANTIDAD DE OBRA</t>
  </si>
  <si>
    <t>COSTOS UNITARIOS INCLUYE : DIRECTOS, INDIRECTOS E IVA</t>
  </si>
  <si>
    <t>No.</t>
  </si>
  <si>
    <t xml:space="preserve">DESCRIPCIÓN/PARTIDA </t>
  </si>
  <si>
    <t>UNIDAD</t>
  </si>
  <si>
    <t>CANTIDAD</t>
  </si>
  <si>
    <t>PRECIO UNITARIO</t>
  </si>
  <si>
    <t xml:space="preserve"> SUB-TOTAL </t>
  </si>
  <si>
    <t xml:space="preserve"> TOTAL PARTIDA </t>
  </si>
  <si>
    <t>OBRAS PRELIMINARES</t>
  </si>
  <si>
    <t>1.1.1</t>
  </si>
  <si>
    <t>Demoliciones</t>
  </si>
  <si>
    <t>1.1.1.1</t>
  </si>
  <si>
    <t>Demolición de area de pared, incluye hechura de cuadrado, limpieza y desalojo.</t>
  </si>
  <si>
    <t>m²</t>
  </si>
  <si>
    <t>1.1.1.2</t>
  </si>
  <si>
    <t>Demolición y desalojo de piso de cemento o piso de concreto.</t>
  </si>
  <si>
    <t>Nota: Se deberá hacer los desalojos de material a un lugar autorizado por la municipalidad.</t>
  </si>
  <si>
    <t>REHABILITACIONES Y REPARACIONES</t>
  </si>
  <si>
    <t>1.2.1</t>
  </si>
  <si>
    <t>Rehabilitaciones y repaciones</t>
  </si>
  <si>
    <t>1.2.1.1</t>
  </si>
  <si>
    <t>m2 REHABILITACIÓN DE AULAS QUE INCLUYE:
Cambio de Cubierta de techo a techo insulado, Incluye limpieza y pintura estructura de soporte, Pletina y Capote
Canales, Bajadas aguas lluvias y Fascia.
Ventanas corredizas.
Defensas tipo cuadrícula.
Piso tipo porcelanato y Zócalo.
Repello, Afinado y Pintura  a media altura lavable y el resto acrilica.
Cambio Sistema Electrico y Luminarias.
Ventiladores
Detector de Humo
Circuito Cerrado
Pizarra y muebleesalojo.</t>
  </si>
  <si>
    <t>1.2.1.2</t>
  </si>
  <si>
    <t xml:space="preserve">m2 REHABILITACIÓN DE DIRECCION QUE INCLUYE:
Cambio de Cubierta de techo a techo insulado, Incluye limpieza y pintura estructura de soporte, Pletina y Capote
Canales, Bajadas aguas lluvias y Fascia.
Ventanas corredizas.
Defensas tipo cuadrícula.
Piso tipo porcelanato y Zócalo.
Repello, Afinado y Pintura  a media altura lavable y el resto acrilica.
Cambio Sistema Electrico y Luminarias.
Ventiladores
Detector de Humo
Circuito Cerrado                                                            Division para dirección
</t>
  </si>
  <si>
    <t>1.2..1.3</t>
  </si>
  <si>
    <t xml:space="preserve">Rehabilitación de plaza de acceso, Cambio de Cubierta de techo a techo insulado, Incluye limpieza y pintura estructura de soporte, Pletina y Capote
Canales, Bajadas aguas lluvias y Fascia.
Piso tipo porcelanato y Zócalo.
Pintura  a media altura lavable y el resto acrilica.
Cambio Sistema Electrico y Luminarias.
                                                   </t>
  </si>
  <si>
    <t>Obras Nuevas</t>
  </si>
  <si>
    <t>1.3.1</t>
  </si>
  <si>
    <t xml:space="preserve">CONSTRUCCIONES/REHABILITACION </t>
  </si>
  <si>
    <t>1.3.1.1</t>
  </si>
  <si>
    <t>m2 REHABILITACION AREA DE COCINA/BODEGA A UN AULA QUE INCLUYE:
Cubierta de techo a techo insulado, Incluye estructura de soporte, Capote.
Canales, Bajadas aguas lluvias y Fascia.
Ventanas corredizas.
Defensas tipo cuadrícula.
Piso tipo porcelanato y Zócalo.
Repello, Afinado y Pintura  a media altura lavable y el resto acrilica.                                                                       Paredes divisoras
Sistema Electrico y Luminarias.
Ventiladores
Detector de Humo
Circuito Cerrado
Pizarra y mueble</t>
  </si>
  <si>
    <t>1.3.1.2</t>
  </si>
  <si>
    <t>m2 CONSTRUCCIÓN DE SERVICIOS SANITARIOS QUE INCLUYE:
Fundaciones y paredes de bloque de concreto de 15cm
Cubierta de techo a techo insulado, Incluye estructura de soporte, Capote.
Canales, Bajadas aguas lluvias y Fascia.
Ventanas corredizas.
Defensas tipo cuadrícula.
Piso tipo porcelanato y Zócalo Sanitario.
Repello, Afinado y Pintado. Instalación de divisiones, Instalaciones de divisiones centro fenolicos, Instalacion de puertas
Azulejos
Sistema Electrico y Luminarias.
Servicios sanitarios y Urinarios Ecológicos
Servicio sanitario para Minusvalidos con lavamanos y barra
Lavamanos</t>
  </si>
  <si>
    <t>1.3.1.3</t>
  </si>
  <si>
    <t xml:space="preserve">rehabilitacion de aula actual a bodega cocina comedor, de acuerdo a planos y especificaciones técnicas, incluyen: suministro de material y mano de obra para la construcción de bodega cocina comedor, de acuerdo a planos y especificaciones técnicas, (el sistema eléctrico a instalar debe llevar tubería rígida)                </t>
  </si>
  <si>
    <t>sg</t>
  </si>
  <si>
    <t xml:space="preserve">PUERTAS  Y  VENTANAS </t>
  </si>
  <si>
    <t>1.4.1</t>
  </si>
  <si>
    <t>ACCESO PEATONAL. Suministro e instalación de puerta doble hoja con elementos horizontales de tubo estructural de 4"x2" chapa 14, contramarco con ángulo de 1 1/2"x3/16", pintado con 2 manos de anticorrosivo y una mano de esmalte color negro, incluye 3 bisagras por hoja, chapa de parche de primera calidad. Según detalle en planos.</t>
  </si>
  <si>
    <t>u</t>
  </si>
  <si>
    <t>1.4.2</t>
  </si>
  <si>
    <t>Suministro e instalación puerta abatible de una Hoja, Fabricada en Acero Rolado en Frio de 0.73 mm G40, con refuerzo para ventanilla y manija, mocheta SR de una hoja, fabricada en acero G-40 Cal. 16, con pintura al horno, con Refuerzos Internos para 3 Bisagras de 4”, cerradura de Entrada Llave/MAriposa cromada con cilindro de latón 70 mm, Ventana 4x27” con Marco y contramarco, vidrio claro de 7 mm. de acero rolado en frio de 0.80 mm con tornillería interna y Sello contra humedad.</t>
  </si>
  <si>
    <t>c/u</t>
  </si>
  <si>
    <t xml:space="preserve">INSTALACIONES HIDRAULICAS </t>
  </si>
  <si>
    <t>1.5.1</t>
  </si>
  <si>
    <t xml:space="preserve">Aguas lluvias </t>
  </si>
  <si>
    <t>1.5.1.1</t>
  </si>
  <si>
    <t>Suministro e instalación Tuberías de PVC Ø 8", 125 PSI (Incluye Accesorios, excavación, y compactación de suelo existente)</t>
  </si>
  <si>
    <t xml:space="preserve">ml </t>
  </si>
  <si>
    <t>1.5.1.2</t>
  </si>
  <si>
    <t xml:space="preserve">Suministro y construcción de Caja de aguas lluvias de 0.40x0.40m (dimensiones internas) altura promedio 80cm forjada con ladrillo de barro de obra, incluye parrilla con marco de ángulo de hierro de 1 1/2" y varilla de hierro corrugada de 3/8" dos manos de pintura anticorrosiva de la mejor calidad diferentes colores, dos manos de pintura de esmalte, incluye excavación y desalojo. </t>
  </si>
  <si>
    <t>1.5.2</t>
  </si>
  <si>
    <t xml:space="preserve">Aguas negras </t>
  </si>
  <si>
    <t>1.5.2.1</t>
  </si>
  <si>
    <t>Construcción de caja de conexión de aguas negras de 0.50x0.50x0.60 m, (cotas Internas)con base de concreto, pared de ladrillo de barro p/lazo repelladas y afinadas SC 0.15x0.10 2N°3 GN°2 a cada 0.15 mts, tapadera de concreto E=0.10 mts N°3 a cada 0.15 mtsA.S. Fc= 210 Kg/cm².</t>
  </si>
  <si>
    <t>1.5.2.2</t>
  </si>
  <si>
    <t>Construcción de trampa de grasa de 0.50x0.50x0.60 m, (cotas Internas) con base de concreto, pared de ladrillo de barro p/lazo repelladas y afinadas SC 0.15x0.10 2N°3 GN°2 a cada 0.15 mts, tapadera de concreto E=0.10 mts N°3 a cada 0.15 mtsA.S. Fc= 210 Kg/cm². y según diseño.</t>
  </si>
  <si>
    <t>1.5.2.3</t>
  </si>
  <si>
    <t xml:space="preserve">Suministro e instalación de Tubería de PVC 2" 125 psi, incluye accesorios para acople y conexiones, excavación, compactación. </t>
  </si>
  <si>
    <t>ml</t>
  </si>
  <si>
    <t>1.5.2.4</t>
  </si>
  <si>
    <t xml:space="preserve">Tubería de PVC 4" 125 psi, incluye accesorios para acople y conexiones, excavación, compactación. </t>
  </si>
  <si>
    <t>OBRAS EXTERIORES</t>
  </si>
  <si>
    <t>1.6.1</t>
  </si>
  <si>
    <t>1.6.1.1</t>
  </si>
  <si>
    <t>Suministro e instalación de Grama artificial de 35mm</t>
  </si>
  <si>
    <t>1.6.1.2</t>
  </si>
  <si>
    <t>Construcción de rampa de acceso de conexión entre módulos y áreas complementarios de enseñanza-aprendizaje, forjada y pavimentada con piso de concreto 0.07m f'c=180 kg/cm²</t>
  </si>
  <si>
    <t>1.6.1.3</t>
  </si>
  <si>
    <t xml:space="preserve">Construccion de area de espera para padres de familia </t>
  </si>
  <si>
    <t>1.6.1.4</t>
  </si>
  <si>
    <t>Suministro e instalacion de piso de concreto 180 kg/cm2, Electromalla 6x6 CAL 9/9, E=7.50 cm.</t>
  </si>
  <si>
    <t>1.6.1.5</t>
  </si>
  <si>
    <t xml:space="preserve">Suministro e instalación de juegos infantiles para Parvularia, Casa de juegos con tobogán </t>
  </si>
  <si>
    <t>1.6.1.6</t>
  </si>
  <si>
    <t>Suministro e instalación de juegos infantiles para Parvularia de madera, con torre, deslizadores y columpios para un área de 4.80m x 4.80m.</t>
  </si>
  <si>
    <t>1.6.1.7</t>
  </si>
  <si>
    <t>MURO FACHADA DE ACCESO PEATONAL INCLUYE:                                                    Obras preliminares                                       Obras de terraceria                                                           Obras de concreto y mamposteria                           Obras metalicas, estructura, cubierta de techo, canales y fascia                                            Electricidad</t>
  </si>
  <si>
    <t>1.6.1.8</t>
  </si>
  <si>
    <t xml:space="preserve">Reparación, limpiado y pintura del muro perimetral </t>
  </si>
  <si>
    <t>TOTAL (Incluye costos Indirectos + IVA)</t>
  </si>
  <si>
    <t>DEMOLICIONES Y DESMONTAJES</t>
  </si>
  <si>
    <t>Demolicion de area modulo de servicios sanitarios, incluye todos los desmontajes y desalojos.</t>
  </si>
  <si>
    <t>1.1.2</t>
  </si>
  <si>
    <t>Demolicion de area modulo de salon de usos multiples, incluye todos los desmontajes y desalojos.</t>
  </si>
  <si>
    <t>1.1.3</t>
  </si>
  <si>
    <t xml:space="preserve">Demolicion de muros perimetrales en Fachadas Sur incluye todos los desmontajes y desalojos.  </t>
  </si>
  <si>
    <t>1.1.4</t>
  </si>
  <si>
    <t>m3</t>
  </si>
  <si>
    <t>INTERVENCIÓN EN VEGETACIÓN EXISTENTE</t>
  </si>
  <si>
    <t>Tala y remoción de árboles, incluye: (tala, destronconado, desraizado y permiso de tala).</t>
  </si>
  <si>
    <t>Nota: Las área a demoler se indica en plano de demolición, se deberá hacer los desalojos de material a un lugar autorizado, e incluye permiso de demolicion.</t>
  </si>
  <si>
    <t xml:space="preserve">REHABILITACIONES </t>
  </si>
  <si>
    <t xml:space="preserve">MÓDULO A - MODULO DE 1 AULAS (AULA 1 ) </t>
  </si>
  <si>
    <t>2.1.1</t>
  </si>
  <si>
    <t xml:space="preserve">REHABILITACIÓN DE 1 AULAS QUE INCLUYE:                                        Cambio de cubierta a techo insulado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 </t>
  </si>
  <si>
    <t xml:space="preserve">MÓDULO B - MODULO DE 2 AULAS (AULAS 2-3 ) </t>
  </si>
  <si>
    <t>2.2.1</t>
  </si>
  <si>
    <t xml:space="preserve">REHABILITACIÓN DE 2 AULAS QUE INCLUYE:                                  Cambio de cubierta a techo insulado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 </t>
  </si>
  <si>
    <t>ESPACIOS COMPLEMENTARIOS</t>
  </si>
  <si>
    <t>2.3.1</t>
  </si>
  <si>
    <t xml:space="preserve">REHABILITACIÓN  ADMINISTRACCION QUE INCLUYE:                                    Cambio de cubierta a techo insulado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lavable y el resto acrílica.
Cambio Sistema Eléctrico incluye artefactos y dispositivos de acuerdo a especificaciones técnicas y normativa vigente. (Luminarias, tomacorrientes, interruptores, ventiladores, detector de humo)
Puertas.
Incluye desmontajes y desalojos.                                                      </t>
  </si>
  <si>
    <t>2.3.2</t>
  </si>
  <si>
    <t xml:space="preserve">REHABILITACION AREA DE COCINA, BODEGA Y COMEDOR QUE INCLUYE:                                         De acuerdo a planos y especificaciones tecnicas, incluyen: Cambio de cubierta a techo insulado de 2", incluye limpieza, pintura de estructura de soporte, capote, hechura de cepos, tornillería o cambio de polín espacial a polin C. Instalaciones hidraulicas (sistema de distribución de agua potable y sistema de drenaje de aguas negras) en buenas condiciones de funcionamiento, incluye trampa de grasa. Suministro e instalacion de cortina metalica enrrollable, puertas, piso porcelanato y zocalo, Repello, Afinado y Pintado enchape azulejos altura segun planos, fregadero y grifo con sus accesorios. Canal y bajadas de aguas lluvias. Cambio Sistema Eléctrico incluye artefactos y dispositivos de acuerdo a especificaciones técnicas y normativa vigente. (Luminarias, tomacorrientes, interruptores). Desmontajes y desalojo.
</t>
  </si>
  <si>
    <t>CONSTRUCCIONES</t>
  </si>
  <si>
    <t>3.1.1</t>
  </si>
  <si>
    <t xml:space="preserve">CONSTRUCCIÓN DE SERVICIOS SANITARIOS QUE INCLUYE: 
Fundaciones y paredes de bloque de concreto de 15cm
Cubierta de techo insulado 2", Incluye estructura de soporte con polin C, Capote.
Canales, Bajadas aguas lluvias y Fascia.
Ventanas corredizas.
Defensas tipo cuadrícula.
Piso tipo porcelanato y Zócalo Sanitario.
Repello, Afinado y Pintado.
Azulejos
Sistema Electrico y Luminarias.
Servicios sanitarios y Urinarios Ecológicos
Servicio sanitario para Minusvalidos con lavamanos y barra
Lavamanos e instalación de mueble.
Puertas y divisiones internas enunciadas en acabados. Duchas.
Nota: Se deberá diseñar sistema hidráulico y dejar las instalaciones de red potable y aguas negras conectada a la red pública en buenas condiciones de funcionamiento.
</t>
  </si>
  <si>
    <t>3.1.2</t>
  </si>
  <si>
    <t xml:space="preserve">CONSTRUCIÓN DE SALON DE USOS MULTIPLES QUE INCLUYE:                  Fundaciones, cubiertas de techo curvo autoportante.
Canales, fascias y bajadas de aguas lluvias. Incluye tubería subterránea a cajas de aguas lluvias y sus sus accesorios. Acabados para canchas deportivas. Piso de concreto segun especificaciones tecnicas.                                                                                          Sistema electrico y luminarias. Estructura metalica (columnas, vigas, placas).                                                              </t>
  </si>
  <si>
    <t>AGUAS LLUVIAS</t>
  </si>
  <si>
    <t>4.1.1</t>
  </si>
  <si>
    <t>4.1.2</t>
  </si>
  <si>
    <t>AGUAS NEGRAS</t>
  </si>
  <si>
    <t>4.2.1</t>
  </si>
  <si>
    <t>4.2.2</t>
  </si>
  <si>
    <t>4.2.3</t>
  </si>
  <si>
    <t>4.2.4</t>
  </si>
  <si>
    <t>Nota: El costo debe incluir la conexión al sistema de agua potable y sistema de alcantarillado. Buen funcionamiento para recepcion de obra.</t>
  </si>
  <si>
    <t>5.1.1</t>
  </si>
  <si>
    <t>Engramado con grama San Agustín (en áreas verdes indicadas)</t>
  </si>
  <si>
    <t>5.1.2</t>
  </si>
  <si>
    <t>Construcción de rampa de acceso, forjada y pavimentada con piso de concreto 0.07m f'c=180 kg/cm² (zona de comedor y módulo de S.S). Incluye relleno de suelo cemento. Pintura acrilica lavable. Pasamanos de Ho No.3 tubos en paralelo 2".</t>
  </si>
  <si>
    <t>5.1.3</t>
  </si>
  <si>
    <t>5.1.4</t>
  </si>
  <si>
    <t>Colocación de Base de suelo cemento 20:1, espesor 0.10 cm, para pisos (todos lo pisos en primer nivel como adoquines, baldosas, concreto, cerámica o porcelanato) incluye todos los materiales.</t>
  </si>
  <si>
    <t>5.1.5</t>
  </si>
  <si>
    <t>5.1.6</t>
  </si>
  <si>
    <t xml:space="preserve">MURO FACHADA CON TUBO ESTRUCTURAL QUE INCLUYE:                        -excavacion y construcciones de fundaciones. Construccion de columnas.                                                        -Construcion de pared de block de concreto de 20X20X40 cm, repellado, afinado y pintado.                                                                                             -Suministro e intalacion de verja a base de tubo cuadro de 2"x2" y tubo rectangular de 2"x1", chapa 14 de acuerdo a planos y especificaciones tecnicas.                                                    </t>
  </si>
  <si>
    <t>5.1.7</t>
  </si>
  <si>
    <t xml:space="preserve">ACCESO PEATONAL PRINCIPAL QUE INCLUYE:                                                                               -Excavaciones y construciones de fundaciones.                                                                     -Construcion de pared de block de concreto de 20X20X40 cm, repellado, afinado y pintado.                                                                                                                                                                                                                           -Portón de acceso.                                                                                                                                        -Sistema electrico (luminaria y timpbre) 
-Area de saneamiento (lavamanos de pedal con instalaciones hidraulicas)               -Sumintro e intalaciones de letras acrilicas y placa. </t>
  </si>
  <si>
    <t>5.1.8</t>
  </si>
  <si>
    <t>OBRAS ELÉCTRICAS EXTERIORES</t>
  </si>
  <si>
    <t>5.2.1</t>
  </si>
  <si>
    <t>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Sistema de vigilancia con circuito cerrado y camaras.
- Incluye pagos y trámites de compañía eléctrica y certificación de las instalaciones.</t>
  </si>
  <si>
    <t>S.G</t>
  </si>
  <si>
    <t>MEDIDAS AMBIENTALES Y SOCIALES</t>
  </si>
  <si>
    <t>Medidas Ambientales (ver documento complementario PGAS)</t>
  </si>
  <si>
    <t>s/g</t>
  </si>
  <si>
    <t>Medidas Sociales (Capacitaciones, rótulo, consultas, asambleas, oficina de queja, teléfono, buzones, etc.) (ver documento complementario PGAS)</t>
  </si>
  <si>
    <t>Reubicacion Temporal Adecuaciones</t>
  </si>
  <si>
    <t>Reubicacion Temporal Arrendamiento (incluye pagos de servicios basicos)</t>
  </si>
  <si>
    <t>COSTO DIRECTO</t>
  </si>
  <si>
    <t>SUB TOTAL 1 (COSTO DIRECTO+IMPREVISTO+COSTO INDIRECTO)</t>
  </si>
  <si>
    <t>SUB TOTAL 2 (SUB TOTAL 1 + IVA)</t>
  </si>
  <si>
    <t>COSTO TOTAL</t>
  </si>
  <si>
    <t xml:space="preserve">                             </t>
  </si>
  <si>
    <t xml:space="preserve">          </t>
  </si>
  <si>
    <t>5.1.9</t>
  </si>
  <si>
    <t>CONSTRUCCION DE TIENDA ESCOLAR
Tienda escolar tipo con dimensiones de 2.52 x 2.52 mts, cuenta con un area interna de 5.68 m2, con paredes internas de fibrolite, con revestimiento exterior de lámina metálica, puertas y ventanas metalicas, superficie de piso fibrolite, y cubierta de lámina troquelada zinc-aluminio. Al interior cuenta con muebles de cocina, alacena, barra de atencion y espacio para cocina, refrigeradora, micro ondas y lavatrastos. Incluye instalaciones electricas (luminarias, tomacorrientes, tableros y alimentadores) e instalaciones hidraulicas (abastecimiento de aguas potable y drenaje de aguas grises, trampa de grasas) para su correcto funcionamiento.</t>
  </si>
  <si>
    <t>S.G.</t>
  </si>
  <si>
    <t xml:space="preserve">COSTO INDIRECTOS </t>
  </si>
  <si>
    <t>ARANCELES DE CONSTRUCCIÓN 
(PAGO CONTRA PRESENTACION DE RECIBO A NOMBRE MINEDUCYT)</t>
  </si>
  <si>
    <t xml:space="preserve">IMPREVISTOS </t>
  </si>
  <si>
    <t xml:space="preserve">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</si>
</sst>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5" formatCode="&quot;$&quot;#,##0;\-&quot;$&quot;#,##0"/>
    <numFmt numFmtId="44" formatCode="_-&quot;$&quot;* #,##0.00_-;\-&quot;$&quot;* #,##0.00_-;_-&quot;$&quot;* &quot;-&quot;??_-;_-@_-"/>
    <numFmt numFmtId="43" formatCode="_-* #,##0.00_-;\-* #,##0.00_-;_-* &quot;-&quot;??_-;_-@_-"/>
    <numFmt numFmtId="164" formatCode="#,##0\ &quot;€&quot;;\-#,##0\ &quot;€&quot;"/>
    <numFmt numFmtId="165" formatCode="#,##0\ &quot;€&quot;;[Red]\-#,##0\ &quot;€&quot;"/>
    <numFmt numFmtId="166" formatCode="_-* #,##0.00\ &quot;€&quot;_-;\-* #,##0.00\ &quot;€&quot;_-;_-* &quot;-&quot;??\ &quot;€&quot;_-;_-@_-"/>
    <numFmt numFmtId="167" formatCode="&quot;$&quot;#,##0.00_);\(&quot;$&quot;#,##0.00\)"/>
    <numFmt numFmtId="168" formatCode="_(* #,##0_);_(* \(#,##0\);_(* &quot;-&quot;_);_(@_)"/>
    <numFmt numFmtId="169" formatCode="_(&quot;$&quot;* #,##0.00_);_(&quot;$&quot;* \(#,##0.00\);_(&quot;$&quot;* &quot;-&quot;??_);_(@_)"/>
    <numFmt numFmtId="170" formatCode="_(* #,##0.00_);_(* \(#,##0.00\);_(* &quot;-&quot;??_);_(@_)"/>
    <numFmt numFmtId="171" formatCode="_-[$€-2]* #,##0.00_-;\-[$€-2]* #,##0.00_-;_-[$€-2]* &quot;-&quot;??_-"/>
    <numFmt numFmtId="172" formatCode="#,##0&quot; pta&quot;;\-#,##0&quot; pta&quot;"/>
    <numFmt numFmtId="173" formatCode="_-* #,##0.00\ [$€]_-;\-* #,##0.00\ [$€]_-;_-* \-??\ [$€]_-;_-@_-"/>
    <numFmt numFmtId="174" formatCode="_-* #,##0.00\ _$_-;\-* #,##0.00\ _$_-;_-* &quot;-&quot;??\ _$_-;_-@_-"/>
    <numFmt numFmtId="175" formatCode="#,##0.0"/>
    <numFmt numFmtId="176" formatCode="_([$€]* #,##0.00_);_([$€]* \(#,##0.00\);_([$€]* &quot;-&quot;??_);_(@_)"/>
    <numFmt numFmtId="177" formatCode="_ &quot;$&quot;* #,##0.00_ ;_ &quot;$&quot;* \-#,##0.00_ ;_ &quot;$&quot;* &quot;-&quot;??_ ;_ @_ "/>
    <numFmt numFmtId="178" formatCode="_-* #,##0\ _$_-;\-* #,##0\ _$_-;_-* &quot;- &quot;_$_-;_-@_-"/>
    <numFmt numFmtId="179" formatCode="0.00000000"/>
    <numFmt numFmtId="180" formatCode="0.000"/>
    <numFmt numFmtId="181" formatCode="_(&quot;$&quot;* #,##0.00_);_(&quot;$&quot;* \(#,##0.00\);_(&quot;$&quot;* \-??_);_(@_)"/>
    <numFmt numFmtId="182" formatCode="0.0"/>
    <numFmt numFmtId="183" formatCode="_-* #,##0.00\ &quot;pta&quot;_-;\-* #,##0.00\ &quot;pta&quot;_-;_-* &quot;-&quot;??\ &quot;pta&quot;_-;_-@_-"/>
    <numFmt numFmtId="184" formatCode="[$$-409]#,##0.00000000"/>
    <numFmt numFmtId="185" formatCode="_-* #,##0.00&quot; €&quot;_-;\-* #,##0.00&quot; €&quot;_-;_-* \-??&quot; €&quot;_-;_-@_-"/>
    <numFmt numFmtId="186" formatCode="_(* #,##0_);_(* \(#,##0\);_(* \-_);_(@_)"/>
    <numFmt numFmtId="187" formatCode="_ * #,##0.00_ ;_ * \-#,##0.00_ ;_ * \-??_ ;_ @_ "/>
    <numFmt numFmtId="188" formatCode="_(* #,##0.00_);_(* \(#,##0.00\);_(* \-??_);_(@_)"/>
    <numFmt numFmtId="189" formatCode="[$$-409]#,##0.00"/>
    <numFmt numFmtId="190" formatCode="_(* #,##0&quot; pta&quot;_);_(* \(#,##0&quot; pta)&quot;;_(* \-??&quot; pta&quot;_);_(@_)"/>
    <numFmt numFmtId="191" formatCode="#,##0.00\ ;&quot; (&quot;#,##0.00\);&quot; -&quot;#\ ;@\ "/>
    <numFmt numFmtId="192" formatCode="&quot;$&quot;#,##0.00"/>
    <numFmt numFmtId="193" formatCode="_-* #,##0\ &quot;$&quot;_-;\-* #,##0\ &quot;$&quot;_-;_-* &quot;-&quot;\ &quot;$&quot;_-;_-@_-"/>
    <numFmt numFmtId="194" formatCode="_-* #,##0.00_-;\-* #,##0.00_-;_-* \-??_-;_-@_-"/>
    <numFmt numFmtId="195" formatCode="&quot;¢&quot;#,##0.00"/>
    <numFmt numFmtId="196" formatCode="_-* #,##0\ _$_-;\-* #,##0\ _$_-;_-* &quot;-&quot;\ _$_-;_-@_-"/>
    <numFmt numFmtId="197" formatCode="_(&quot;¢&quot;* #,##0.00_);_(&quot;¢&quot;* \(#,##0.00\);_(&quot;¢&quot;* &quot;-&quot;??_);_(@_)"/>
    <numFmt numFmtId="198" formatCode="mmmm\ d\,\ yyyy"/>
    <numFmt numFmtId="199" formatCode="_-* #,##0.00\ _€_-;\-* #,##0.00\ _€_-;_-* &quot;-&quot;??\ _€_-;_-@_-"/>
    <numFmt numFmtId="200" formatCode="[$$-409]#,##0.00_);\([$$-409]#,##0.00\)"/>
    <numFmt numFmtId="201" formatCode="_(&quot;¢&quot;* #,##0.00_);_(&quot;¢&quot;* \(#,##0.00\);_(&quot;¢&quot;* &quot;-&quot;_);_(@_)"/>
    <numFmt numFmtId="202" formatCode="_-* #,##0.00&quot; pta&quot;_-;\-* #,##0.00&quot; pta&quot;_-;_-* \-??&quot; pta&quot;_-;_-@_-"/>
    <numFmt numFmtId="203" formatCode="_-* #,##0.00\ &quot;$&quot;_-;\-* #,##0.00\ &quot;$&quot;_-;_-* &quot;-&quot;??\ &quot;$&quot;_-;_-@_-"/>
    <numFmt numFmtId="204" formatCode="_-[$€]* #,##0.00_-;\-[$€]* #,##0.00_-;_-[$€]* \-??_-;_-@_-"/>
    <numFmt numFmtId="205" formatCode="_(* #,##0\ &quot;pta&quot;_);_(* \(#,##0\ &quot;pta&quot;\);_(* &quot;-&quot;??\ &quot;pta&quot;_);_(@_)"/>
    <numFmt numFmtId="206" formatCode="_-* #,##0.00\ &quot;PTA&quot;_-;\-* #,##0.00\ &quot;PTA&quot;_-;_-* &quot;-&quot;??\ &quot;PTA&quot;_-;_-@_-"/>
    <numFmt numFmtId="207" formatCode="#,##0.00000000"/>
    <numFmt numFmtId="208" formatCode="_(#,##0.00_);_(#,##0.00_);"/>
    <numFmt numFmtId="209" formatCode="_-* #,##0.00&quot; PTA&quot;_-;\-* #,##0.00&quot; PTA&quot;_-;_-* \-??&quot; PTA&quot;_-;_-@_-"/>
    <numFmt numFmtId="210" formatCode="_-&quot;$&quot;* #,##0_-;&quot;-$&quot;* #,##0_-;_-&quot;$&quot;* \-_-;_-@_-"/>
    <numFmt numFmtId="211" formatCode="_-[$€]* #,##0.00_-;\-[$€]* #,##0.00_-;_-[$€]* &quot;-&quot;??_-;_-@_-"/>
    <numFmt numFmtId="212" formatCode="_-[$$-440A]* #,##0.00_-;\-[$$-440A]* #,##0.00_-;_-[$$-440A]* &quot;-&quot;??_-;_-@_-"/>
  </numFmts>
  <fonts count="66">
    <font>
      <sz val="11"/>
      <color theme="1"/>
      <name val="Calibri"/>
      <charset val="134"/>
      <scheme val="minor"/>
    </font>
    <font>
      <sz val="11"/>
      <color theme="1"/>
      <name val="Calibri"/>
      <family val="2"/>
      <scheme val="minor"/>
    </font>
    <font>
      <sz val="11"/>
      <color theme="1"/>
      <name val="Calibri"/>
      <family val="2"/>
      <scheme val="minor"/>
    </font>
    <font>
      <b/>
      <sz val="10"/>
      <name val="Arial"/>
      <family val="2"/>
    </font>
    <font>
      <b/>
      <sz val="11"/>
      <name val="Arial"/>
      <family val="2"/>
    </font>
    <font>
      <sz val="10"/>
      <color theme="1"/>
      <name val="Swis721 Lt BT"/>
      <family val="2"/>
    </font>
    <font>
      <sz val="10"/>
      <color theme="1"/>
      <name val="Swis721 Cn BT"/>
      <family val="2"/>
    </font>
    <font>
      <b/>
      <sz val="10"/>
      <name val="Swis721 Cn BT"/>
      <family val="2"/>
    </font>
    <font>
      <b/>
      <sz val="10"/>
      <color theme="1"/>
      <name val="Swis721 Cn BT"/>
      <family val="2"/>
    </font>
    <font>
      <b/>
      <i/>
      <sz val="10"/>
      <color theme="1"/>
      <name val="Swis721 Cn BT"/>
      <family val="2"/>
    </font>
    <font>
      <sz val="10"/>
      <name val="Swis721 Cn BT"/>
      <family val="2"/>
    </font>
    <font>
      <sz val="11"/>
      <color indexed="10"/>
      <name val="Calibri"/>
      <family val="2"/>
    </font>
    <font>
      <sz val="11"/>
      <color indexed="9"/>
      <name val="Calibri"/>
      <family val="2"/>
    </font>
    <font>
      <sz val="11"/>
      <color indexed="8"/>
      <name val="Calibri"/>
      <family val="2"/>
    </font>
    <font>
      <sz val="10"/>
      <name val="Arial"/>
      <family val="2"/>
    </font>
    <font>
      <sz val="10"/>
      <name val="Helv"/>
      <charset val="204"/>
    </font>
    <font>
      <b/>
      <sz val="10"/>
      <name val="Swiss 721 Extended BT"/>
      <charset val="134"/>
    </font>
    <font>
      <i/>
      <sz val="11"/>
      <color indexed="63"/>
      <name val="Calibri"/>
      <family val="2"/>
    </font>
    <font>
      <sz val="10"/>
      <color indexed="8"/>
      <name val="Arial"/>
      <family val="2"/>
    </font>
    <font>
      <b/>
      <sz val="11"/>
      <color indexed="8"/>
      <name val="Calibri"/>
      <family val="2"/>
    </font>
    <font>
      <u/>
      <sz val="10"/>
      <color theme="10"/>
      <name val="Arial"/>
      <family val="2"/>
    </font>
    <font>
      <sz val="11"/>
      <color indexed="20"/>
      <name val="Calibri"/>
      <family val="2"/>
    </font>
    <font>
      <sz val="11"/>
      <color indexed="62"/>
      <name val="Calibri"/>
      <family val="2"/>
    </font>
    <font>
      <u/>
      <sz val="10"/>
      <color indexed="12"/>
      <name val="Arial"/>
      <family val="2"/>
    </font>
    <font>
      <sz val="12"/>
      <name val="Calibri"/>
      <family val="2"/>
    </font>
    <font>
      <b/>
      <sz val="11"/>
      <color indexed="9"/>
      <name val="Calibri"/>
      <family val="2"/>
    </font>
    <font>
      <sz val="11"/>
      <color indexed="17"/>
      <name val="Calibri"/>
      <family val="2"/>
    </font>
    <font>
      <b/>
      <sz val="11"/>
      <color indexed="52"/>
      <name val="Calibri"/>
      <family val="2"/>
    </font>
    <font>
      <b/>
      <sz val="11"/>
      <color indexed="53"/>
      <name val="Calibri"/>
      <family val="2"/>
    </font>
    <font>
      <b/>
      <sz val="11"/>
      <color indexed="62"/>
      <name val="Calibri"/>
      <family val="2"/>
    </font>
    <font>
      <b/>
      <sz val="13"/>
      <color indexed="56"/>
      <name val="Calibri"/>
      <family val="2"/>
    </font>
    <font>
      <b/>
      <sz val="18"/>
      <color indexed="56"/>
      <name val="Cambria"/>
      <family val="1"/>
    </font>
    <font>
      <sz val="10"/>
      <name val="MS Sans Serif"/>
      <charset val="134"/>
    </font>
    <font>
      <u/>
      <sz val="10"/>
      <color indexed="36"/>
      <name val="Arial"/>
      <family val="2"/>
    </font>
    <font>
      <sz val="11"/>
      <color indexed="60"/>
      <name val="Calibri"/>
      <family val="2"/>
    </font>
    <font>
      <b/>
      <sz val="11"/>
      <color indexed="56"/>
      <name val="Calibri"/>
      <family val="2"/>
    </font>
    <font>
      <b/>
      <sz val="15"/>
      <color indexed="62"/>
      <name val="Calibri"/>
      <family val="2"/>
    </font>
    <font>
      <sz val="10"/>
      <name val="Geneva"/>
      <charset val="134"/>
    </font>
    <font>
      <sz val="11"/>
      <color indexed="52"/>
      <name val="Calibri"/>
      <family val="2"/>
    </font>
    <font>
      <b/>
      <sz val="18"/>
      <color indexed="62"/>
      <name val="Cambria"/>
      <family val="1"/>
    </font>
    <font>
      <sz val="12"/>
      <color indexed="8"/>
      <name val="Verdana"/>
      <family val="2"/>
    </font>
    <font>
      <sz val="9"/>
      <name val="Arial"/>
      <family val="2"/>
    </font>
    <font>
      <b/>
      <sz val="15"/>
      <color indexed="56"/>
      <name val="Calibri"/>
      <family val="2"/>
    </font>
    <font>
      <b/>
      <sz val="11"/>
      <color indexed="63"/>
      <name val="Calibri"/>
      <family val="2"/>
    </font>
    <font>
      <b/>
      <sz val="13"/>
      <color indexed="62"/>
      <name val="Calibri"/>
      <family val="2"/>
    </font>
    <font>
      <i/>
      <sz val="11"/>
      <color indexed="23"/>
      <name val="Calibri"/>
      <family val="2"/>
    </font>
    <font>
      <sz val="12"/>
      <name val="Times"/>
      <charset val="134"/>
    </font>
    <font>
      <sz val="8"/>
      <name val="Arial"/>
      <family val="2"/>
    </font>
    <font>
      <sz val="12"/>
      <color theme="1"/>
      <name val="Calibri"/>
      <family val="2"/>
      <scheme val="minor"/>
    </font>
    <font>
      <sz val="12"/>
      <name val="Courier"/>
      <charset val="134"/>
    </font>
    <font>
      <sz val="12"/>
      <name val="Courier New"/>
      <family val="3"/>
    </font>
    <font>
      <sz val="11"/>
      <color theme="1"/>
      <name val="Calibri"/>
      <family val="2"/>
      <scheme val="minor"/>
    </font>
    <font>
      <i/>
      <sz val="10"/>
      <color theme="1"/>
      <name val="Swis721 Cn BT"/>
      <family val="2"/>
    </font>
    <font>
      <sz val="14"/>
      <color rgb="FF000000"/>
      <name val="Times New Roman"/>
      <family val="1"/>
    </font>
    <font>
      <b/>
      <sz val="10"/>
      <color theme="0"/>
      <name val="Swis721 Cn BT"/>
      <family val="2"/>
    </font>
    <font>
      <b/>
      <sz val="10"/>
      <color theme="3" tint="-0.249977111117893"/>
      <name val="Arial"/>
      <family val="2"/>
    </font>
    <font>
      <b/>
      <sz val="10"/>
      <color theme="3" tint="-0.249977111117893"/>
      <name val="Swis721 Cn BT"/>
      <family val="2"/>
    </font>
    <font>
      <b/>
      <sz val="18"/>
      <color theme="0"/>
      <name val="Swis721 Cn BT"/>
      <family val="2"/>
    </font>
    <font>
      <b/>
      <sz val="11"/>
      <color theme="0"/>
      <name val="Swis721 Cn BT"/>
      <family val="2"/>
    </font>
    <font>
      <sz val="11"/>
      <name val="Swis721 Cn BT"/>
      <family val="2"/>
    </font>
    <font>
      <sz val="10"/>
      <color rgb="FF000000"/>
      <name val="Arial"/>
      <family val="2"/>
    </font>
    <font>
      <b/>
      <sz val="18"/>
      <color theme="0"/>
      <name val="Arial"/>
      <family val="2"/>
    </font>
    <font>
      <b/>
      <sz val="10"/>
      <color theme="1"/>
      <name val="Arial"/>
      <family val="2"/>
    </font>
    <font>
      <b/>
      <sz val="10"/>
      <color theme="0"/>
      <name val="Arial"/>
      <family val="2"/>
    </font>
    <font>
      <sz val="10"/>
      <color theme="1"/>
      <name val="Arial"/>
      <family val="2"/>
    </font>
    <font>
      <b/>
      <i/>
      <sz val="10"/>
      <color theme="1"/>
      <name val="Arial"/>
      <family val="2"/>
    </font>
  </fonts>
  <fills count="75">
    <fill>
      <patternFill patternType="none"/>
    </fill>
    <fill>
      <patternFill patternType="gray125"/>
    </fill>
    <fill>
      <patternFill patternType="solid">
        <fgColor rgb="FFD9D9D9"/>
        <bgColor indexed="64"/>
      </patternFill>
    </fill>
    <fill>
      <patternFill patternType="solid">
        <fgColor indexed="29"/>
        <bgColor indexed="24"/>
      </patternFill>
    </fill>
    <fill>
      <patternFill patternType="solid">
        <fgColor indexed="62"/>
        <bgColor indexed="64"/>
      </patternFill>
    </fill>
    <fill>
      <patternFill patternType="solid">
        <fgColor indexed="47"/>
        <bgColor indexed="24"/>
      </patternFill>
    </fill>
    <fill>
      <patternFill patternType="solid">
        <fgColor indexed="42"/>
        <bgColor indexed="27"/>
      </patternFill>
    </fill>
    <fill>
      <patternFill patternType="solid">
        <fgColor indexed="55"/>
        <bgColor indexed="23"/>
      </patternFill>
    </fill>
    <fill>
      <patternFill patternType="solid">
        <fgColor indexed="59"/>
        <bgColor indexed="63"/>
      </patternFill>
    </fill>
    <fill>
      <patternFill patternType="solid">
        <fgColor indexed="10"/>
        <bgColor indexed="64"/>
      </patternFill>
    </fill>
    <fill>
      <patternFill patternType="solid">
        <fgColor indexed="19"/>
        <bgColor indexed="61"/>
      </patternFill>
    </fill>
    <fill>
      <patternFill patternType="solid">
        <fgColor indexed="45"/>
        <bgColor indexed="64"/>
      </patternFill>
    </fill>
    <fill>
      <patternFill patternType="solid">
        <fgColor indexed="20"/>
        <bgColor indexed="36"/>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indexed="26"/>
        <bgColor indexed="9"/>
      </patternFill>
    </fill>
    <fill>
      <patternFill patternType="solid">
        <fgColor indexed="42"/>
        <bgColor indexed="64"/>
      </patternFill>
    </fill>
    <fill>
      <patternFill patternType="solid">
        <fgColor indexed="11"/>
        <bgColor indexed="49"/>
      </patternFill>
    </fill>
    <fill>
      <patternFill patternType="solid">
        <fgColor indexed="49"/>
        <bgColor indexed="64"/>
      </patternFill>
    </fill>
    <fill>
      <patternFill patternType="solid">
        <fgColor indexed="30"/>
        <bgColor indexed="64"/>
      </patternFill>
    </fill>
    <fill>
      <patternFill patternType="solid">
        <fgColor indexed="63"/>
        <bgColor indexed="59"/>
      </patternFill>
    </fill>
    <fill>
      <patternFill patternType="solid">
        <fgColor indexed="26"/>
        <bgColor indexed="26"/>
      </patternFill>
    </fill>
    <fill>
      <patternFill patternType="solid">
        <fgColor indexed="49"/>
        <bgColor indexed="40"/>
      </patternFill>
    </fill>
    <fill>
      <patternFill patternType="solid">
        <fgColor indexed="57"/>
        <bgColor indexed="64"/>
      </patternFill>
    </fill>
    <fill>
      <patternFill patternType="solid">
        <fgColor indexed="22"/>
        <bgColor indexed="64"/>
      </patternFill>
    </fill>
    <fill>
      <patternFill patternType="solid">
        <fgColor indexed="41"/>
        <bgColor indexed="9"/>
      </patternFill>
    </fill>
    <fill>
      <patternFill patternType="solid">
        <fgColor indexed="43"/>
        <bgColor indexed="26"/>
      </patternFill>
    </fill>
    <fill>
      <patternFill patternType="solid">
        <fgColor indexed="47"/>
        <bgColor indexed="47"/>
      </patternFill>
    </fill>
    <fill>
      <patternFill patternType="solid">
        <fgColor indexed="47"/>
        <bgColor indexed="22"/>
      </patternFill>
    </fill>
    <fill>
      <patternFill patternType="solid">
        <fgColor indexed="29"/>
        <bgColor indexed="45"/>
      </patternFill>
    </fill>
    <fill>
      <patternFill patternType="solid">
        <fgColor indexed="31"/>
        <bgColor indexed="44"/>
      </patternFill>
    </fill>
    <fill>
      <patternFill patternType="solid">
        <fgColor indexed="44"/>
        <bgColor indexed="31"/>
      </patternFill>
    </fill>
    <fill>
      <patternFill patternType="solid">
        <fgColor indexed="29"/>
        <bgColor indexed="64"/>
      </patternFill>
    </fill>
    <fill>
      <patternFill patternType="solid">
        <fgColor indexed="51"/>
        <bgColor indexed="13"/>
      </patternFill>
    </fill>
    <fill>
      <patternFill patternType="solid">
        <fgColor indexed="53"/>
        <bgColor indexed="64"/>
      </patternFill>
    </fill>
    <fill>
      <patternFill patternType="solid">
        <fgColor indexed="42"/>
        <bgColor indexed="42"/>
      </patternFill>
    </fill>
    <fill>
      <patternFill patternType="solid">
        <fgColor indexed="54"/>
        <bgColor indexed="61"/>
      </patternFill>
    </fill>
    <fill>
      <patternFill patternType="solid">
        <fgColor indexed="22"/>
        <bgColor indexed="22"/>
      </patternFill>
    </fill>
    <fill>
      <patternFill patternType="solid">
        <fgColor indexed="26"/>
        <bgColor indexed="64"/>
      </patternFill>
    </fill>
    <fill>
      <patternFill patternType="solid">
        <fgColor indexed="45"/>
        <bgColor indexed="24"/>
      </patternFill>
    </fill>
    <fill>
      <patternFill patternType="solid">
        <fgColor indexed="62"/>
        <bgColor indexed="56"/>
      </patternFill>
    </fill>
    <fill>
      <patternFill patternType="solid">
        <fgColor indexed="45"/>
        <bgColor indexed="29"/>
      </patternFill>
    </fill>
    <fill>
      <patternFill patternType="solid">
        <fgColor indexed="55"/>
        <bgColor indexed="55"/>
      </patternFill>
    </fill>
    <fill>
      <patternFill patternType="solid">
        <fgColor indexed="44"/>
        <bgColor indexed="44"/>
      </patternFill>
    </fill>
    <fill>
      <patternFill patternType="solid">
        <fgColor indexed="52"/>
        <bgColor indexed="64"/>
      </patternFill>
    </fill>
    <fill>
      <patternFill patternType="solid">
        <fgColor indexed="31"/>
        <bgColor indexed="22"/>
      </patternFill>
    </fill>
    <fill>
      <patternFill patternType="solid">
        <fgColor indexed="27"/>
        <bgColor indexed="41"/>
      </patternFill>
    </fill>
    <fill>
      <patternFill patternType="solid">
        <fgColor indexed="30"/>
        <bgColor indexed="21"/>
      </patternFill>
    </fill>
    <fill>
      <patternFill patternType="solid">
        <fgColor indexed="52"/>
        <bgColor indexed="51"/>
      </patternFill>
    </fill>
    <fill>
      <patternFill patternType="solid">
        <fgColor indexed="46"/>
        <bgColor indexed="24"/>
      </patternFill>
    </fill>
    <fill>
      <patternFill patternType="solid">
        <fgColor indexed="11"/>
        <bgColor indexed="64"/>
      </patternFill>
    </fill>
    <fill>
      <patternFill patternType="solid">
        <fgColor indexed="22"/>
        <bgColor indexed="24"/>
      </patternFill>
    </fill>
    <fill>
      <patternFill patternType="solid">
        <fgColor indexed="31"/>
        <bgColor indexed="64"/>
      </patternFill>
    </fill>
    <fill>
      <patternFill patternType="solid">
        <fgColor indexed="46"/>
        <bgColor indexed="64"/>
      </patternFill>
    </fill>
    <fill>
      <patternFill patternType="solid">
        <fgColor indexed="46"/>
        <bgColor indexed="45"/>
      </patternFill>
    </fill>
    <fill>
      <patternFill patternType="solid">
        <fgColor indexed="27"/>
        <bgColor indexed="64"/>
      </patternFill>
    </fill>
    <fill>
      <patternFill patternType="solid">
        <fgColor indexed="27"/>
        <bgColor indexed="42"/>
      </patternFill>
    </fill>
    <fill>
      <patternFill patternType="solid">
        <fgColor indexed="51"/>
        <bgColor indexed="64"/>
      </patternFill>
    </fill>
    <fill>
      <patternFill patternType="solid">
        <fgColor indexed="22"/>
        <bgColor indexed="31"/>
      </patternFill>
    </fill>
    <fill>
      <patternFill patternType="solid">
        <fgColor indexed="57"/>
        <bgColor indexed="21"/>
      </patternFill>
    </fill>
    <fill>
      <patternFill patternType="solid">
        <fgColor indexed="53"/>
        <bgColor indexed="52"/>
      </patternFill>
    </fill>
    <fill>
      <patternFill patternType="solid">
        <fgColor indexed="10"/>
        <bgColor indexed="60"/>
      </patternFill>
    </fill>
    <fill>
      <patternFill patternType="solid">
        <fgColor indexed="55"/>
        <bgColor indexed="64"/>
      </patternFill>
    </fill>
    <fill>
      <patternFill patternType="solid">
        <fgColor indexed="31"/>
        <bgColor indexed="31"/>
      </patternFill>
    </fill>
    <fill>
      <patternFill patternType="solid">
        <fgColor indexed="23"/>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1"/>
        <bgColor indexed="19"/>
      </patternFill>
    </fill>
    <fill>
      <patternFill patternType="solid">
        <fgColor indexed="27"/>
        <bgColor indexed="27"/>
      </patternFill>
    </fill>
    <fill>
      <patternFill patternType="solid">
        <fgColor indexed="43"/>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4"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style="hair">
        <color indexed="8"/>
      </bottom>
      <diagonal/>
    </border>
    <border>
      <left style="double">
        <color indexed="8"/>
      </left>
      <right style="double">
        <color indexed="8"/>
      </right>
      <top style="double">
        <color indexed="8"/>
      </top>
      <bottom style="double">
        <color indexed="8"/>
      </bottom>
      <diagonal/>
    </border>
    <border>
      <left style="thin">
        <color indexed="23"/>
      </left>
      <right style="thin">
        <color indexed="23"/>
      </right>
      <top style="thin">
        <color indexed="23"/>
      </top>
      <bottom style="thin">
        <color indexed="23"/>
      </bottom>
      <diagonal/>
    </border>
    <border>
      <left/>
      <right/>
      <top/>
      <bottom style="medium">
        <color indexed="59"/>
      </bottom>
      <diagonal/>
    </border>
    <border>
      <left/>
      <right/>
      <top/>
      <bottom style="thick">
        <color indexed="22"/>
      </bottom>
      <diagonal/>
    </border>
    <border>
      <left/>
      <right/>
      <top/>
      <bottom style="medium">
        <color indexed="30"/>
      </bottom>
      <diagonal/>
    </border>
    <border>
      <left/>
      <right/>
      <top/>
      <bottom style="thick">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8"/>
      </left>
      <right style="thin">
        <color indexed="8"/>
      </right>
      <top style="thin">
        <color indexed="8"/>
      </top>
      <bottom style="thin">
        <color indexed="8"/>
      </bottom>
      <diagonal/>
    </border>
    <border>
      <left/>
      <right/>
      <top/>
      <bottom style="thick">
        <color indexed="59"/>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421">
    <xf numFmtId="0" fontId="0" fillId="0" borderId="0"/>
    <xf numFmtId="0" fontId="15" fillId="0" borderId="0"/>
    <xf numFmtId="0" fontId="12" fillId="8" borderId="0" applyNumberFormat="0" applyBorder="0" applyAlignment="0" applyProtection="0"/>
    <xf numFmtId="0" fontId="18" fillId="0" borderId="0">
      <alignment vertical="top"/>
    </xf>
    <xf numFmtId="170" fontId="51" fillId="0" borderId="0" applyFont="0" applyFill="0" applyBorder="0" applyAlignment="0" applyProtection="0"/>
    <xf numFmtId="179" fontId="14" fillId="0" borderId="0" applyFill="0" applyBorder="0" applyAlignment="0" applyProtection="0"/>
    <xf numFmtId="169" fontId="51" fillId="0" borderId="0" applyFont="0" applyFill="0" applyBorder="0" applyAlignment="0" applyProtection="0"/>
    <xf numFmtId="173" fontId="14" fillId="0" borderId="0" applyFill="0" applyBorder="0" applyAlignment="0" applyProtection="0"/>
    <xf numFmtId="0" fontId="12" fillId="9" borderId="0" applyNumberFormat="0" applyBorder="0" applyAlignment="0" applyProtection="0"/>
    <xf numFmtId="0" fontId="21" fillId="11" borderId="0" applyNumberFormat="0" applyBorder="0" applyAlignment="0" applyProtection="0"/>
    <xf numFmtId="0" fontId="13" fillId="13" borderId="0" applyNumberFormat="0" applyBorder="0" applyAlignment="0" applyProtection="0"/>
    <xf numFmtId="0" fontId="13" fillId="5" borderId="0" applyNumberFormat="0" applyBorder="0" applyAlignment="0" applyProtection="0"/>
    <xf numFmtId="0" fontId="13" fillId="0" borderId="0"/>
    <xf numFmtId="0" fontId="18" fillId="0" borderId="0">
      <alignment vertical="top"/>
    </xf>
    <xf numFmtId="178" fontId="14" fillId="0" borderId="0" applyFont="0" applyFill="0" applyBorder="0" applyAlignment="0" applyProtection="0"/>
    <xf numFmtId="0" fontId="18" fillId="0" borderId="0">
      <alignment vertical="top"/>
    </xf>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0" fontId="13" fillId="16" borderId="2" applyNumberFormat="0" applyAlignment="0" applyProtection="0"/>
    <xf numFmtId="0" fontId="13" fillId="16" borderId="2" applyNumberFormat="0" applyAlignment="0" applyProtection="0"/>
    <xf numFmtId="0" fontId="13" fillId="0" borderId="0"/>
    <xf numFmtId="187" fontId="13" fillId="0" borderId="0" applyFill="0" applyBorder="0" applyAlignment="0" applyProtection="0"/>
    <xf numFmtId="187" fontId="13" fillId="0" borderId="0" applyFill="0" applyBorder="0" applyAlignment="0" applyProtection="0"/>
    <xf numFmtId="0" fontId="20" fillId="0" borderId="0" applyNumberFormat="0" applyFill="0" applyBorder="0" applyAlignment="0" applyProtection="0">
      <alignment vertical="top"/>
      <protection locked="0"/>
    </xf>
    <xf numFmtId="0" fontId="51" fillId="0" borderId="0"/>
    <xf numFmtId="0" fontId="14" fillId="0" borderId="0"/>
    <xf numFmtId="176" fontId="14" fillId="0" borderId="0" applyFont="0" applyFill="0" applyBorder="0" applyAlignment="0" applyProtection="0"/>
    <xf numFmtId="0" fontId="18" fillId="0" borderId="0">
      <alignment vertical="top"/>
    </xf>
    <xf numFmtId="0" fontId="13" fillId="0" borderId="0"/>
    <xf numFmtId="0" fontId="13" fillId="15" borderId="0" applyNumberFormat="0" applyBorder="0" applyAlignment="0" applyProtection="0"/>
    <xf numFmtId="0" fontId="13" fillId="6" borderId="0" applyNumberFormat="0" applyBorder="0" applyAlignment="0" applyProtection="0"/>
    <xf numFmtId="0" fontId="12" fillId="14" borderId="0" applyNumberFormat="0" applyBorder="0" applyAlignment="0" applyProtection="0"/>
    <xf numFmtId="0" fontId="13" fillId="6" borderId="0" applyNumberFormat="0" applyBorder="0" applyAlignment="0" applyProtection="0"/>
    <xf numFmtId="0" fontId="12" fillId="12" borderId="0" applyNumberFormat="0" applyBorder="0" applyAlignment="0" applyProtection="0"/>
    <xf numFmtId="187" fontId="13" fillId="0" borderId="0" applyFill="0" applyBorder="0" applyAlignment="0" applyProtection="0"/>
    <xf numFmtId="187" fontId="13" fillId="0" borderId="0" applyFill="0" applyBorder="0" applyAlignment="0" applyProtection="0"/>
    <xf numFmtId="0" fontId="23" fillId="0" borderId="0" applyNumberFormat="0" applyFill="0" applyBorder="0" applyAlignment="0" applyProtection="0">
      <alignment vertical="top"/>
      <protection locked="0"/>
    </xf>
    <xf numFmtId="188" fontId="13" fillId="0" borderId="0" applyFill="0" applyBorder="0" applyAlignment="0" applyProtection="0"/>
    <xf numFmtId="0" fontId="14" fillId="0" borderId="0"/>
    <xf numFmtId="188" fontId="13" fillId="0" borderId="0" applyFill="0" applyBorder="0" applyAlignment="0" applyProtection="0"/>
    <xf numFmtId="188" fontId="14" fillId="0" borderId="0" applyFill="0" applyBorder="0" applyAlignment="0" applyProtection="0"/>
    <xf numFmtId="0" fontId="51" fillId="0" borderId="0"/>
    <xf numFmtId="187" fontId="13" fillId="0" borderId="0" applyFill="0" applyBorder="0" applyAlignment="0" applyProtection="0"/>
    <xf numFmtId="0" fontId="13" fillId="0" borderId="0"/>
    <xf numFmtId="0" fontId="13" fillId="22" borderId="0" applyNumberFormat="0" applyBorder="0" applyAlignment="0" applyProtection="0"/>
    <xf numFmtId="0" fontId="51" fillId="0" borderId="0"/>
    <xf numFmtId="0" fontId="13" fillId="0" borderId="0" applyFont="0" applyFill="0" applyBorder="0" applyAlignment="0" applyProtection="0"/>
    <xf numFmtId="188" fontId="13" fillId="0" borderId="0" applyFill="0" applyBorder="0" applyAlignment="0" applyProtection="0"/>
    <xf numFmtId="0" fontId="18" fillId="0" borderId="0">
      <alignment vertical="top"/>
    </xf>
    <xf numFmtId="0" fontId="12" fillId="24" borderId="0" applyNumberFormat="0" applyBorder="0" applyAlignment="0" applyProtection="0"/>
    <xf numFmtId="0" fontId="14" fillId="0" borderId="0"/>
    <xf numFmtId="0" fontId="12" fillId="27" borderId="0" applyNumberFormat="0" applyBorder="0" applyAlignment="0" applyProtection="0"/>
    <xf numFmtId="0" fontId="13" fillId="29" borderId="0" applyNumberFormat="0" applyBorder="0" applyAlignment="0" applyProtection="0"/>
    <xf numFmtId="0" fontId="23" fillId="0" borderId="0" applyNumberFormat="0" applyFill="0" applyBorder="0" applyAlignment="0" applyProtection="0">
      <alignment vertical="top"/>
      <protection locked="0"/>
    </xf>
    <xf numFmtId="170" fontId="14" fillId="0" borderId="0" applyFont="0" applyFill="0" applyBorder="0" applyAlignment="0" applyProtection="0"/>
    <xf numFmtId="0" fontId="51" fillId="0" borderId="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0" fontId="23" fillId="0" borderId="0" applyNumberFormat="0" applyFill="0" applyBorder="0" applyAlignment="0" applyProtection="0">
      <alignment vertical="top"/>
      <protection locked="0"/>
    </xf>
    <xf numFmtId="9" fontId="18" fillId="0" borderId="0" applyFont="0" applyFill="0" applyBorder="0" applyAlignment="0" applyProtection="0"/>
    <xf numFmtId="0" fontId="51" fillId="0" borderId="0"/>
    <xf numFmtId="187" fontId="13" fillId="0" borderId="0" applyFill="0" applyBorder="0" applyAlignment="0" applyProtection="0"/>
    <xf numFmtId="9" fontId="14" fillId="0" borderId="0" applyFont="0" applyFill="0" applyBorder="0" applyAlignment="0" applyProtection="0"/>
    <xf numFmtId="0" fontId="14" fillId="0" borderId="0"/>
    <xf numFmtId="9" fontId="14" fillId="0" borderId="0" applyFill="0" applyBorder="0" applyAlignment="0" applyProtection="0"/>
    <xf numFmtId="0" fontId="13" fillId="11" borderId="0" applyNumberFormat="0" applyBorder="0" applyAlignment="0" applyProtection="0"/>
    <xf numFmtId="9" fontId="14" fillId="0" borderId="0" applyFill="0" applyBorder="0" applyAlignment="0" applyProtection="0"/>
    <xf numFmtId="0" fontId="12" fillId="37" borderId="0" applyNumberFormat="0" applyBorder="0" applyAlignment="0" applyProtection="0"/>
    <xf numFmtId="0" fontId="14" fillId="0" borderId="0"/>
    <xf numFmtId="0" fontId="13" fillId="40" borderId="0" applyNumberFormat="0" applyBorder="0" applyAlignment="0" applyProtection="0"/>
    <xf numFmtId="0" fontId="18" fillId="0" borderId="0">
      <alignment vertical="top"/>
    </xf>
    <xf numFmtId="0" fontId="12" fillId="8" borderId="0" applyNumberFormat="0" applyBorder="0" applyAlignment="0" applyProtection="0"/>
    <xf numFmtId="0" fontId="12" fillId="24" borderId="0" applyNumberFormat="0" applyBorder="0" applyAlignment="0" applyProtection="0"/>
    <xf numFmtId="0" fontId="18" fillId="0" borderId="0">
      <alignment vertical="top"/>
    </xf>
    <xf numFmtId="0" fontId="18" fillId="0" borderId="0">
      <alignment vertical="top"/>
    </xf>
    <xf numFmtId="0" fontId="34" fillId="27" borderId="0"/>
    <xf numFmtId="0" fontId="18" fillId="0" borderId="0">
      <alignment vertical="top"/>
    </xf>
    <xf numFmtId="0" fontId="13" fillId="18" borderId="0" applyNumberFormat="0" applyBorder="0" applyAlignment="0" applyProtection="0"/>
    <xf numFmtId="0" fontId="18" fillId="0" borderId="0">
      <alignment vertical="top"/>
    </xf>
    <xf numFmtId="0" fontId="18" fillId="0" borderId="0">
      <alignment vertical="top"/>
    </xf>
    <xf numFmtId="0" fontId="18" fillId="0" borderId="0">
      <alignment vertical="top"/>
    </xf>
    <xf numFmtId="181" fontId="13" fillId="0" borderId="0"/>
    <xf numFmtId="0" fontId="22" fillId="29" borderId="6" applyNumberFormat="0" applyAlignment="0" applyProtection="0"/>
    <xf numFmtId="0" fontId="13" fillId="16" borderId="2" applyNumberFormat="0" applyAlignment="0" applyProtection="0"/>
    <xf numFmtId="0" fontId="18" fillId="0" borderId="0">
      <alignment vertical="top"/>
    </xf>
    <xf numFmtId="0" fontId="13" fillId="30" borderId="0" applyNumberFormat="0" applyBorder="0" applyAlignment="0" applyProtection="0"/>
    <xf numFmtId="0" fontId="18" fillId="0" borderId="0">
      <alignment vertical="top"/>
    </xf>
    <xf numFmtId="0" fontId="18" fillId="0" borderId="0">
      <alignment vertical="top"/>
    </xf>
    <xf numFmtId="0" fontId="13" fillId="0" borderId="0"/>
    <xf numFmtId="0" fontId="13" fillId="0" borderId="0"/>
    <xf numFmtId="0" fontId="18" fillId="0" borderId="0">
      <alignment vertical="top"/>
    </xf>
    <xf numFmtId="0" fontId="13" fillId="16" borderId="2" applyNumberFormat="0" applyAlignment="0" applyProtection="0"/>
    <xf numFmtId="0" fontId="13" fillId="32" borderId="0" applyNumberFormat="0" applyBorder="0" applyAlignment="0" applyProtection="0"/>
    <xf numFmtId="188" fontId="13" fillId="0" borderId="0" applyFill="0" applyBorder="0" applyAlignment="0" applyProtection="0"/>
    <xf numFmtId="0" fontId="18" fillId="0" borderId="0">
      <alignment vertical="top"/>
    </xf>
    <xf numFmtId="0" fontId="18" fillId="0" borderId="0">
      <alignment vertical="top"/>
    </xf>
    <xf numFmtId="0" fontId="18" fillId="0" borderId="0">
      <alignment vertical="top"/>
    </xf>
    <xf numFmtId="0" fontId="36" fillId="0" borderId="10" applyNumberFormat="0" applyFill="0" applyAlignment="0" applyProtection="0"/>
    <xf numFmtId="0" fontId="18" fillId="0" borderId="0">
      <alignment vertical="top"/>
    </xf>
    <xf numFmtId="201" fontId="37" fillId="0" borderId="0">
      <alignment vertical="center"/>
    </xf>
    <xf numFmtId="0" fontId="18" fillId="0" borderId="0">
      <alignment vertical="top"/>
    </xf>
    <xf numFmtId="0" fontId="18" fillId="0" borderId="0">
      <alignment vertical="top"/>
    </xf>
    <xf numFmtId="0" fontId="12" fillId="4" borderId="0" applyNumberFormat="0" applyBorder="0" applyAlignment="0" applyProtection="0"/>
    <xf numFmtId="0" fontId="18" fillId="0" borderId="0">
      <alignment vertical="top"/>
    </xf>
    <xf numFmtId="0" fontId="18" fillId="0" borderId="0">
      <alignment vertical="top"/>
    </xf>
    <xf numFmtId="0" fontId="12" fillId="14" borderId="0" applyNumberFormat="0" applyBorder="0" applyAlignment="0" applyProtection="0"/>
    <xf numFmtId="0" fontId="18" fillId="0" borderId="0">
      <alignment vertical="top"/>
    </xf>
    <xf numFmtId="0" fontId="38" fillId="0" borderId="11" applyNumberFormat="0" applyFill="0" applyAlignment="0" applyProtection="0"/>
    <xf numFmtId="0" fontId="18" fillId="0" borderId="0">
      <alignment vertical="top"/>
    </xf>
    <xf numFmtId="0" fontId="13" fillId="29" borderId="0" applyNumberFormat="0" applyBorder="0" applyAlignment="0" applyProtection="0"/>
    <xf numFmtId="0" fontId="18" fillId="0" borderId="0">
      <alignment vertical="top"/>
    </xf>
    <xf numFmtId="0" fontId="12" fillId="35" borderId="0" applyNumberFormat="0" applyBorder="0" applyAlignment="0" applyProtection="0"/>
    <xf numFmtId="0" fontId="14" fillId="0" borderId="0"/>
    <xf numFmtId="0" fontId="14" fillId="0" borderId="0"/>
    <xf numFmtId="0" fontId="12" fillId="19" borderId="0" applyNumberFormat="0" applyBorder="0" applyAlignment="0" applyProtection="0"/>
    <xf numFmtId="187" fontId="13" fillId="0" borderId="0" applyFill="0" applyBorder="0" applyAlignment="0" applyProtection="0"/>
    <xf numFmtId="0" fontId="14" fillId="0" borderId="0"/>
    <xf numFmtId="0" fontId="13" fillId="7" borderId="0" applyNumberFormat="0" applyBorder="0" applyAlignment="0" applyProtection="0"/>
    <xf numFmtId="0" fontId="14" fillId="0" borderId="0"/>
    <xf numFmtId="198" fontId="14" fillId="0" borderId="0" applyFill="0" applyBorder="0" applyAlignment="0" applyProtection="0"/>
    <xf numFmtId="0" fontId="14" fillId="0" borderId="0"/>
    <xf numFmtId="0" fontId="13" fillId="16" borderId="2" applyNumberFormat="0" applyAlignment="0" applyProtection="0"/>
    <xf numFmtId="0" fontId="13" fillId="16" borderId="2" applyNumberFormat="0" applyAlignment="0" applyProtection="0"/>
    <xf numFmtId="0" fontId="14" fillId="0" borderId="0"/>
    <xf numFmtId="184" fontId="14" fillId="0" borderId="0" applyFill="0" applyBorder="0" applyAlignment="0" applyProtection="0"/>
    <xf numFmtId="0" fontId="14" fillId="0" borderId="0"/>
    <xf numFmtId="0" fontId="14" fillId="0" borderId="0"/>
    <xf numFmtId="0" fontId="18" fillId="0" borderId="0">
      <alignment vertical="top"/>
    </xf>
    <xf numFmtId="0" fontId="18" fillId="0" borderId="0">
      <alignment vertical="top"/>
    </xf>
    <xf numFmtId="188" fontId="13" fillId="0" borderId="0" applyFill="0" applyBorder="0" applyAlignment="0" applyProtection="0"/>
    <xf numFmtId="0" fontId="18" fillId="0" borderId="0">
      <alignment vertical="top"/>
    </xf>
    <xf numFmtId="0" fontId="17" fillId="0" borderId="0" applyNumberFormat="0" applyFill="0" applyBorder="0" applyAlignment="0" applyProtection="0"/>
    <xf numFmtId="0" fontId="14" fillId="0" borderId="0"/>
    <xf numFmtId="0" fontId="14" fillId="0" borderId="0"/>
    <xf numFmtId="0" fontId="12" fillId="19" borderId="0" applyNumberFormat="0" applyBorder="0" applyAlignment="0" applyProtection="0"/>
    <xf numFmtId="187" fontId="13" fillId="0" borderId="0" applyFill="0" applyBorder="0" applyAlignment="0" applyProtection="0"/>
    <xf numFmtId="0" fontId="14" fillId="0" borderId="0"/>
    <xf numFmtId="0" fontId="51" fillId="0" borderId="0"/>
    <xf numFmtId="0" fontId="12" fillId="48" borderId="0" applyNumberFormat="0" applyBorder="0" applyAlignment="0" applyProtection="0"/>
    <xf numFmtId="0" fontId="13" fillId="46" borderId="0" applyNumberFormat="0" applyBorder="0" applyAlignment="0" applyProtection="0"/>
    <xf numFmtId="0" fontId="51" fillId="0" borderId="0"/>
    <xf numFmtId="0" fontId="12" fillId="33" borderId="0" applyNumberFormat="0" applyBorder="0" applyAlignment="0" applyProtection="0"/>
    <xf numFmtId="0" fontId="13" fillId="46" borderId="0" applyNumberFormat="0" applyBorder="0" applyAlignment="0" applyProtection="0"/>
    <xf numFmtId="0" fontId="51" fillId="0" borderId="0"/>
    <xf numFmtId="0" fontId="12" fillId="3" borderId="0" applyNumberFormat="0" applyBorder="0" applyAlignment="0" applyProtection="0"/>
    <xf numFmtId="182" fontId="14" fillId="0" borderId="0">
      <alignment horizontal="left" vertical="center" wrapText="1" indent="2"/>
    </xf>
    <xf numFmtId="0" fontId="12" fillId="44" borderId="0" applyNumberFormat="0" applyBorder="0" applyAlignment="0" applyProtection="0"/>
    <xf numFmtId="0" fontId="13" fillId="46" borderId="0" applyNumberFormat="0" applyBorder="0" applyAlignment="0" applyProtection="0"/>
    <xf numFmtId="0" fontId="13" fillId="46" borderId="0" applyNumberFormat="0" applyBorder="0" applyAlignment="0" applyProtection="0"/>
    <xf numFmtId="0" fontId="13" fillId="42" borderId="0" applyNumberFormat="0" applyBorder="0" applyAlignment="0" applyProtection="0"/>
    <xf numFmtId="0" fontId="51" fillId="0" borderId="0"/>
    <xf numFmtId="169" fontId="14" fillId="0" borderId="0" applyFont="0" applyFill="0" applyBorder="0" applyAlignment="0" applyProtection="0"/>
    <xf numFmtId="0" fontId="12" fillId="51" borderId="0" applyNumberFormat="0" applyBorder="0" applyAlignment="0" applyProtection="0"/>
    <xf numFmtId="0" fontId="13" fillId="42" borderId="0" applyNumberFormat="0" applyBorder="0" applyAlignment="0" applyProtection="0"/>
    <xf numFmtId="0" fontId="12" fillId="18" borderId="0" applyNumberFormat="0" applyBorder="0" applyAlignment="0" applyProtection="0"/>
    <xf numFmtId="0" fontId="13" fillId="42" borderId="0" applyNumberFormat="0" applyBorder="0" applyAlignment="0" applyProtection="0"/>
    <xf numFmtId="0" fontId="13" fillId="16" borderId="2" applyNumberFormat="0" applyAlignment="0" applyProtection="0"/>
    <xf numFmtId="0" fontId="13" fillId="7" borderId="0" applyNumberFormat="0" applyBorder="0" applyAlignment="0" applyProtection="0"/>
    <xf numFmtId="0" fontId="21" fillId="42" borderId="0"/>
    <xf numFmtId="0" fontId="13" fillId="42" borderId="0" applyNumberFormat="0" applyBorder="0" applyAlignment="0" applyProtection="0"/>
    <xf numFmtId="0" fontId="13" fillId="16" borderId="2" applyNumberFormat="0" applyAlignment="0" applyProtection="0"/>
    <xf numFmtId="0" fontId="13" fillId="7"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50" borderId="0" applyNumberFormat="0" applyBorder="0" applyAlignment="0" applyProtection="0"/>
    <xf numFmtId="0" fontId="12" fillId="19" borderId="0" applyNumberFormat="0" applyBorder="0" applyAlignment="0" applyProtection="0"/>
    <xf numFmtId="0" fontId="27" fillId="52" borderId="6"/>
    <xf numFmtId="0" fontId="13" fillId="50" borderId="0" applyNumberFormat="0" applyBorder="0" applyAlignment="0" applyProtection="0"/>
    <xf numFmtId="0" fontId="12" fillId="23" borderId="0" applyNumberFormat="0" applyBorder="0" applyAlignment="0" applyProtection="0"/>
    <xf numFmtId="186" fontId="14" fillId="0" borderId="0" applyFill="0" applyBorder="0" applyAlignment="0" applyProtection="0"/>
    <xf numFmtId="0" fontId="13" fillId="50" borderId="0" applyNumberFormat="0" applyBorder="0" applyAlignment="0" applyProtection="0"/>
    <xf numFmtId="169" fontId="14" fillId="0" borderId="0" applyFont="0" applyFill="0" applyBorder="0" applyAlignment="0" applyProtection="0"/>
    <xf numFmtId="170" fontId="14" fillId="0" borderId="0" applyFont="0" applyFill="0" applyBorder="0" applyAlignment="0" applyProtection="0"/>
    <xf numFmtId="186" fontId="14" fillId="0" borderId="0" applyFill="0" applyBorder="0" applyAlignment="0" applyProtection="0"/>
    <xf numFmtId="0" fontId="13" fillId="50" borderId="0" applyNumberFormat="0" applyBorder="0" applyAlignment="0" applyProtection="0"/>
    <xf numFmtId="186" fontId="14" fillId="0" borderId="0" applyFill="0" applyBorder="0" applyAlignment="0" applyProtection="0"/>
    <xf numFmtId="0" fontId="13" fillId="47" borderId="0" applyNumberFormat="0" applyBorder="0" applyAlignment="0" applyProtection="0"/>
    <xf numFmtId="0" fontId="12" fillId="45" borderId="0" applyNumberFormat="0" applyBorder="0" applyAlignment="0" applyProtection="0"/>
    <xf numFmtId="0" fontId="13" fillId="47" borderId="0" applyNumberFormat="0" applyBorder="0" applyAlignment="0" applyProtection="0"/>
    <xf numFmtId="0" fontId="12" fillId="49" borderId="0" applyNumberFormat="0" applyBorder="0" applyAlignment="0" applyProtection="0"/>
    <xf numFmtId="0" fontId="13" fillId="47" borderId="0" applyNumberFormat="0" applyBorder="0" applyAlignment="0" applyProtection="0"/>
    <xf numFmtId="0" fontId="13" fillId="47"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53" borderId="0" applyNumberFormat="0" applyBorder="0" applyAlignment="0" applyProtection="0"/>
    <xf numFmtId="0" fontId="38" fillId="0" borderId="11"/>
    <xf numFmtId="0" fontId="13" fillId="31" borderId="0" applyNumberFormat="0" applyBorder="0" applyAlignment="0" applyProtection="0"/>
    <xf numFmtId="0" fontId="14" fillId="0" borderId="0"/>
    <xf numFmtId="0" fontId="13" fillId="17" borderId="0" applyNumberFormat="0" applyBorder="0" applyAlignment="0" applyProtection="0"/>
    <xf numFmtId="193" fontId="14" fillId="0" borderId="0" applyFont="0" applyFill="0" applyBorder="0" applyAlignment="0" applyProtection="0"/>
    <xf numFmtId="0" fontId="35" fillId="0" borderId="0" applyNumberFormat="0" applyFill="0" applyBorder="0" applyAlignment="0" applyProtection="0"/>
    <xf numFmtId="0" fontId="14" fillId="0" borderId="0"/>
    <xf numFmtId="0" fontId="13" fillId="6" borderId="0" applyNumberFormat="0" applyBorder="0" applyAlignment="0" applyProtection="0"/>
    <xf numFmtId="0" fontId="14" fillId="0" borderId="0"/>
    <xf numFmtId="0" fontId="13" fillId="54" borderId="0" applyNumberFormat="0" applyBorder="0" applyAlignment="0" applyProtection="0"/>
    <xf numFmtId="0" fontId="13" fillId="0" borderId="0"/>
    <xf numFmtId="0" fontId="13" fillId="55" borderId="0" applyNumberFormat="0" applyBorder="0" applyAlignment="0" applyProtection="0"/>
    <xf numFmtId="0" fontId="13" fillId="0" borderId="0"/>
    <xf numFmtId="0" fontId="13" fillId="56" borderId="0" applyNumberFormat="0" applyBorder="0" applyAlignment="0" applyProtection="0"/>
    <xf numFmtId="0" fontId="13" fillId="0" borderId="0"/>
    <xf numFmtId="0" fontId="13" fillId="57" borderId="0" applyNumberFormat="0" applyBorder="0" applyAlignment="0" applyProtection="0"/>
    <xf numFmtId="188" fontId="13" fillId="0" borderId="0" applyFill="0" applyBorder="0" applyAlignment="0" applyProtection="0"/>
    <xf numFmtId="0" fontId="13" fillId="32" borderId="0" applyNumberFormat="0" applyBorder="0" applyAlignment="0" applyProtection="0"/>
    <xf numFmtId="188" fontId="13" fillId="0" borderId="0" applyFill="0" applyBorder="0" applyAlignment="0" applyProtection="0"/>
    <xf numFmtId="0" fontId="13" fillId="32" borderId="0" applyNumberFormat="0" applyBorder="0" applyAlignment="0" applyProtection="0"/>
    <xf numFmtId="188" fontId="13" fillId="0" borderId="0" applyFill="0" applyBorder="0" applyAlignment="0" applyProtection="0"/>
    <xf numFmtId="0" fontId="13" fillId="32"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182" fontId="14" fillId="0" borderId="0">
      <alignment horizontal="left" vertical="center" wrapText="1" indent="2"/>
    </xf>
    <xf numFmtId="0" fontId="13" fillId="16" borderId="2" applyNumberFormat="0" applyAlignment="0" applyProtection="0"/>
    <xf numFmtId="0" fontId="13" fillId="18" borderId="0" applyNumberFormat="0" applyBorder="0" applyAlignment="0" applyProtection="0"/>
    <xf numFmtId="182" fontId="14" fillId="0" borderId="0">
      <alignment horizontal="left" vertical="center" wrapText="1" indent="2"/>
    </xf>
    <xf numFmtId="0" fontId="13" fillId="18" borderId="0" applyNumberFormat="0" applyBorder="0" applyAlignment="0" applyProtection="0"/>
    <xf numFmtId="0" fontId="13" fillId="18" borderId="0" applyNumberFormat="0" applyBorder="0" applyAlignment="0" applyProtection="0"/>
    <xf numFmtId="0" fontId="13" fillId="16" borderId="2" applyNumberFormat="0" applyAlignment="0" applyProtection="0"/>
    <xf numFmtId="0" fontId="13" fillId="50" borderId="0" applyNumberFormat="0" applyBorder="0" applyAlignment="0" applyProtection="0"/>
    <xf numFmtId="0" fontId="13" fillId="50" borderId="0" applyNumberFormat="0" applyBorder="0" applyAlignment="0" applyProtection="0"/>
    <xf numFmtId="0" fontId="13" fillId="50" borderId="0" applyNumberFormat="0" applyBorder="0" applyAlignment="0" applyProtection="0"/>
    <xf numFmtId="0" fontId="13" fillId="50"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4" borderId="0" applyNumberFormat="0" applyBorder="0" applyAlignment="0" applyProtection="0"/>
    <xf numFmtId="186" fontId="14" fillId="0" borderId="0" applyFill="0" applyBorder="0" applyAlignment="0" applyProtection="0"/>
    <xf numFmtId="0" fontId="13" fillId="34" borderId="0" applyNumberFormat="0" applyBorder="0" applyAlignment="0" applyProtection="0"/>
    <xf numFmtId="186" fontId="14" fillId="0" borderId="0" applyFill="0" applyBorder="0" applyAlignment="0" applyProtection="0"/>
    <xf numFmtId="0" fontId="13" fillId="34" borderId="0" applyNumberFormat="0" applyBorder="0" applyAlignment="0" applyProtection="0"/>
    <xf numFmtId="186" fontId="14" fillId="0" borderId="0" applyFill="0" applyBorder="0" applyAlignment="0" applyProtection="0"/>
    <xf numFmtId="0" fontId="13" fillId="34" borderId="0" applyNumberFormat="0" applyBorder="0" applyAlignment="0" applyProtection="0"/>
    <xf numFmtId="186" fontId="14" fillId="0" borderId="0" applyFill="0" applyBorder="0" applyAlignment="0" applyProtection="0"/>
    <xf numFmtId="0" fontId="13" fillId="13"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2" fillId="43" borderId="0" applyNumberFormat="0" applyBorder="0" applyAlignment="0" applyProtection="0"/>
    <xf numFmtId="5" fontId="13" fillId="0" borderId="0" applyFont="0" applyFill="0" applyBorder="0" applyAlignment="0" applyProtection="0"/>
    <xf numFmtId="0" fontId="13" fillId="30" borderId="0"/>
    <xf numFmtId="0" fontId="13" fillId="3" borderId="0" applyNumberFormat="0" applyBorder="0" applyAlignment="0" applyProtection="0"/>
    <xf numFmtId="5" fontId="13" fillId="0" borderId="0" applyFont="0" applyFill="0" applyBorder="0" applyAlignment="0" applyProtection="0"/>
    <xf numFmtId="0" fontId="13" fillId="18" borderId="0"/>
    <xf numFmtId="0" fontId="13" fillId="51" borderId="0" applyNumberFormat="0" applyBorder="0" applyAlignment="0" applyProtection="0"/>
    <xf numFmtId="0" fontId="13" fillId="18" borderId="0" applyNumberFormat="0" applyBorder="0" applyAlignment="0" applyProtection="0"/>
    <xf numFmtId="0" fontId="13" fillId="54" borderId="0" applyNumberFormat="0" applyBorder="0" applyAlignment="0" applyProtection="0"/>
    <xf numFmtId="0" fontId="13" fillId="55" borderId="0" applyNumberFormat="0" applyBorder="0" applyAlignment="0" applyProtection="0"/>
    <xf numFmtId="0" fontId="13" fillId="32" borderId="0" applyNumberFormat="0" applyBorder="0" applyAlignment="0" applyProtection="0"/>
    <xf numFmtId="0" fontId="13" fillId="58" borderId="0" applyNumberFormat="0" applyBorder="0" applyAlignment="0" applyProtection="0"/>
    <xf numFmtId="0" fontId="13" fillId="34" borderId="0" applyNumberFormat="0" applyBorder="0" applyAlignment="0" applyProtection="0"/>
    <xf numFmtId="0" fontId="12" fillId="8" borderId="0" applyNumberFormat="0" applyBorder="0" applyAlignment="0" applyProtection="0"/>
    <xf numFmtId="187" fontId="13" fillId="0" borderId="0" applyFill="0" applyBorder="0" applyAlignment="0" applyProtection="0"/>
    <xf numFmtId="187" fontId="13" fillId="0" borderId="0" applyFill="0" applyBorder="0" applyAlignment="0" applyProtection="0"/>
    <xf numFmtId="0" fontId="12" fillId="8" borderId="0" applyNumberFormat="0" applyBorder="0" applyAlignment="0" applyProtection="0"/>
    <xf numFmtId="187" fontId="13" fillId="0" borderId="0" applyFill="0" applyBorder="0" applyAlignment="0" applyProtection="0"/>
    <xf numFmtId="187" fontId="13" fillId="0" borderId="0" applyFill="0" applyBorder="0" applyAlignment="0" applyProtection="0"/>
    <xf numFmtId="0" fontId="12" fillId="48" borderId="0" applyNumberFormat="0" applyBorder="0" applyAlignment="0" applyProtection="0"/>
    <xf numFmtId="0" fontId="12" fillId="30" borderId="0" applyNumberFormat="0" applyBorder="0" applyAlignment="0" applyProtection="0"/>
    <xf numFmtId="0" fontId="14" fillId="0" borderId="0"/>
    <xf numFmtId="0" fontId="14" fillId="0" borderId="0"/>
    <xf numFmtId="0" fontId="13" fillId="36" borderId="0" applyNumberFormat="0" applyBorder="0" applyAlignment="0" applyProtection="0"/>
    <xf numFmtId="187" fontId="13" fillId="0" borderId="0" applyFill="0" applyBorder="0" applyAlignment="0" applyProtection="0"/>
    <xf numFmtId="187" fontId="13" fillId="0" borderId="0" applyFill="0" applyBorder="0" applyAlignment="0" applyProtection="0"/>
    <xf numFmtId="0" fontId="39" fillId="0" borderId="0" applyNumberFormat="0" applyFill="0" applyBorder="0" applyAlignment="0" applyProtection="0"/>
    <xf numFmtId="0" fontId="12" fillId="27" borderId="0" applyNumberFormat="0" applyBorder="0" applyAlignment="0" applyProtection="0"/>
    <xf numFmtId="0" fontId="12" fillId="4" borderId="0" applyNumberFormat="0" applyBorder="0" applyAlignment="0" applyProtection="0"/>
    <xf numFmtId="0" fontId="12" fillId="18" borderId="0" applyNumberFormat="0" applyBorder="0" applyAlignment="0" applyProtection="0"/>
    <xf numFmtId="0" fontId="12" fillId="4" borderId="0" applyNumberFormat="0" applyBorder="0" applyAlignment="0" applyProtection="0"/>
    <xf numFmtId="0" fontId="12" fillId="21"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4" borderId="0" applyNumberFormat="0" applyBorder="0" applyAlignment="0" applyProtection="0"/>
    <xf numFmtId="0" fontId="12" fillId="49" borderId="0" applyNumberFormat="0" applyBorder="0" applyAlignment="0" applyProtection="0"/>
    <xf numFmtId="0" fontId="12" fillId="14" borderId="0" applyNumberFormat="0" applyBorder="0" applyAlignment="0" applyProtection="0"/>
    <xf numFmtId="0" fontId="51" fillId="0" borderId="0"/>
    <xf numFmtId="0" fontId="12" fillId="20"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41" borderId="0" applyNumberFormat="0" applyBorder="0" applyAlignment="0" applyProtection="0"/>
    <xf numFmtId="0" fontId="12" fillId="62" borderId="0" applyNumberFormat="0" applyBorder="0" applyAlignment="0" applyProtection="0"/>
    <xf numFmtId="0" fontId="12" fillId="60" borderId="0" applyNumberFormat="0" applyBorder="0" applyAlignment="0" applyProtection="0"/>
    <xf numFmtId="0" fontId="31" fillId="0" borderId="0"/>
    <xf numFmtId="0" fontId="12" fillId="37" borderId="0" applyNumberFormat="0" applyBorder="0" applyAlignment="0" applyProtection="0"/>
    <xf numFmtId="0" fontId="12" fillId="12" borderId="0" applyNumberFormat="0" applyBorder="0" applyAlignment="0" applyProtection="0"/>
    <xf numFmtId="0" fontId="12" fillId="23" borderId="0" applyNumberFormat="0" applyBorder="0" applyAlignment="0" applyProtection="0"/>
    <xf numFmtId="0" fontId="12" fillId="61" borderId="0" applyNumberFormat="0" applyBorder="0" applyAlignment="0" applyProtection="0"/>
    <xf numFmtId="0" fontId="21" fillId="42" borderId="0" applyNumberFormat="0" applyBorder="0" applyAlignment="0" applyProtection="0"/>
    <xf numFmtId="0" fontId="26" fillId="17" borderId="0" applyNumberFormat="0" applyBorder="0" applyAlignment="0" applyProtection="0"/>
    <xf numFmtId="0" fontId="12" fillId="19" borderId="0" applyNumberFormat="0" applyBorder="0" applyAlignment="0" applyProtection="0"/>
    <xf numFmtId="187" fontId="13" fillId="0" borderId="0" applyFill="0" applyBorder="0" applyAlignment="0" applyProtection="0"/>
    <xf numFmtId="0" fontId="27" fillId="26" borderId="3" applyNumberFormat="0" applyAlignment="0" applyProtection="0"/>
    <xf numFmtId="184" fontId="14" fillId="0" borderId="0" applyFill="0" applyBorder="0" applyAlignment="0" applyProtection="0"/>
    <xf numFmtId="0" fontId="13" fillId="16" borderId="0" applyNumberFormat="0" applyBorder="0" applyAlignment="0" applyProtection="0"/>
    <xf numFmtId="0" fontId="27" fillId="26" borderId="3" applyNumberFormat="0" applyAlignment="0" applyProtection="0"/>
    <xf numFmtId="0" fontId="13" fillId="16" borderId="0" applyNumberFormat="0" applyBorder="0" applyAlignment="0" applyProtection="0"/>
    <xf numFmtId="0" fontId="27" fillId="59" borderId="6" applyNumberFormat="0" applyAlignment="0" applyProtection="0"/>
    <xf numFmtId="0" fontId="12" fillId="21" borderId="0" applyNumberFormat="0" applyBorder="0" applyAlignment="0" applyProtection="0"/>
    <xf numFmtId="0" fontId="27" fillId="25" borderId="6" applyNumberFormat="0" applyAlignment="0" applyProtection="0"/>
    <xf numFmtId="0" fontId="25" fillId="21" borderId="5" applyNumberFormat="0" applyAlignment="0" applyProtection="0"/>
    <xf numFmtId="0" fontId="28" fillId="26" borderId="3" applyNumberFormat="0" applyAlignment="0" applyProtection="0"/>
    <xf numFmtId="4" fontId="24" fillId="0" borderId="4">
      <alignment horizontal="center"/>
    </xf>
    <xf numFmtId="0" fontId="12" fillId="8" borderId="0" applyNumberFormat="0" applyBorder="0" applyAlignment="0" applyProtection="0"/>
    <xf numFmtId="176" fontId="14" fillId="0" borderId="0" applyFont="0" applyFill="0" applyBorder="0" applyAlignment="0" applyProtection="0"/>
    <xf numFmtId="0" fontId="25" fillId="63" borderId="12" applyNumberFormat="0" applyAlignment="0" applyProtection="0"/>
    <xf numFmtId="0" fontId="13" fillId="21" borderId="0" applyNumberFormat="0" applyBorder="0" applyAlignment="0" applyProtection="0"/>
    <xf numFmtId="5" fontId="13" fillId="0" borderId="0" applyFont="0" applyFill="0" applyBorder="0" applyAlignment="0" applyProtection="0"/>
    <xf numFmtId="0" fontId="38" fillId="0" borderId="11" applyNumberFormat="0" applyFill="0" applyAlignment="0" applyProtection="0"/>
    <xf numFmtId="184" fontId="14" fillId="0" borderId="0" applyFill="0" applyBorder="0" applyAlignment="0" applyProtection="0"/>
    <xf numFmtId="0" fontId="12" fillId="23" borderId="0"/>
    <xf numFmtId="188" fontId="13" fillId="0" borderId="0" applyFill="0" applyBorder="0" applyAlignment="0" applyProtection="0"/>
    <xf numFmtId="0" fontId="25" fillId="21" borderId="5" applyNumberFormat="0" applyAlignment="0" applyProtection="0"/>
    <xf numFmtId="188" fontId="13" fillId="0" borderId="0" applyFill="0" applyBorder="0" applyAlignment="0" applyProtection="0"/>
    <xf numFmtId="0" fontId="25" fillId="21" borderId="5" applyNumberFormat="0" applyAlignment="0" applyProtection="0"/>
    <xf numFmtId="184" fontId="14" fillId="0" borderId="0" applyFill="0" applyBorder="0" applyAlignment="0" applyProtection="0"/>
    <xf numFmtId="0" fontId="12" fillId="61" borderId="0"/>
    <xf numFmtId="0" fontId="25" fillId="7" borderId="12" applyNumberFormat="0" applyAlignment="0" applyProtection="0"/>
    <xf numFmtId="170" fontId="14" fillId="0" borderId="0" applyFont="0" applyFill="0" applyBorder="0" applyAlignment="0" applyProtection="0"/>
    <xf numFmtId="0" fontId="14" fillId="0" borderId="0" applyFill="0" applyBorder="0" applyAlignment="0" applyProtection="0"/>
    <xf numFmtId="0" fontId="13" fillId="16" borderId="2" applyNumberFormat="0" applyAlignment="0" applyProtection="0"/>
    <xf numFmtId="0" fontId="13" fillId="16" borderId="2" applyNumberFormat="0" applyAlignment="0" applyProtection="0"/>
    <xf numFmtId="170" fontId="14" fillId="0" borderId="0" applyFont="0" applyFill="0" applyBorder="0" applyAlignment="0" applyProtection="0"/>
    <xf numFmtId="9" fontId="14" fillId="0" borderId="0" applyFill="0" applyBorder="0" applyAlignment="0" applyProtection="0"/>
    <xf numFmtId="3" fontId="41" fillId="0" borderId="0" applyFont="0" applyFill="0" applyBorder="0" applyAlignment="0" applyProtection="0"/>
    <xf numFmtId="44" fontId="14" fillId="0" borderId="0" applyFont="0" applyFill="0" applyBorder="0" applyAlignment="0" applyProtection="0"/>
    <xf numFmtId="167" fontId="14" fillId="0" borderId="0" applyFill="0" applyBorder="0" applyAlignment="0" applyProtection="0"/>
    <xf numFmtId="167" fontId="14" fillId="0" borderId="0" applyFill="0" applyBorder="0" applyAlignment="0" applyProtection="0"/>
    <xf numFmtId="0" fontId="41" fillId="0" borderId="0" applyFont="0" applyFill="0" applyBorder="0" applyAlignment="0" applyProtection="0"/>
    <xf numFmtId="0" fontId="37" fillId="0" borderId="0"/>
    <xf numFmtId="0" fontId="19" fillId="6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7" borderId="0" applyNumberFormat="0" applyBorder="0" applyAlignment="0" applyProtection="0"/>
    <xf numFmtId="0" fontId="19" fillId="68"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3" fillId="16" borderId="2" applyNumberFormat="0" applyAlignment="0" applyProtection="0"/>
    <xf numFmtId="0" fontId="13" fillId="64" borderId="0" applyNumberFormat="0" applyBorder="0" applyAlignment="0" applyProtection="0"/>
    <xf numFmtId="188" fontId="13" fillId="0" borderId="0" applyFill="0" applyBorder="0" applyAlignment="0" applyProtection="0"/>
    <xf numFmtId="188" fontId="13" fillId="0" borderId="0" applyFill="0" applyBorder="0" applyAlignment="0" applyProtection="0"/>
    <xf numFmtId="0" fontId="13" fillId="64" borderId="0" applyNumberFormat="0" applyBorder="0" applyAlignment="0" applyProtection="0"/>
    <xf numFmtId="188" fontId="13" fillId="0" borderId="0" applyFill="0" applyBorder="0" applyAlignment="0" applyProtection="0"/>
    <xf numFmtId="188" fontId="13" fillId="0" borderId="0" applyFill="0" applyBorder="0" applyAlignment="0" applyProtection="0"/>
    <xf numFmtId="0" fontId="12" fillId="4" borderId="0" applyNumberFormat="0" applyBorder="0" applyAlignment="0" applyProtection="0"/>
    <xf numFmtId="0" fontId="12" fillId="44" borderId="0" applyNumberFormat="0" applyBorder="0" applyAlignment="0" applyProtection="0"/>
    <xf numFmtId="0" fontId="13" fillId="7" borderId="0" applyNumberFormat="0" applyBorder="0" applyAlignment="0" applyProtection="0"/>
    <xf numFmtId="188" fontId="13" fillId="0" borderId="0" applyFill="0" applyBorder="0" applyAlignment="0" applyProtection="0"/>
    <xf numFmtId="171" fontId="14" fillId="0" borderId="0" applyFont="0" applyFill="0" applyBorder="0" applyAlignment="0" applyProtection="0"/>
    <xf numFmtId="188" fontId="13" fillId="0" borderId="0" applyFill="0" applyBorder="0" applyAlignment="0" applyProtection="0"/>
    <xf numFmtId="0" fontId="12" fillId="8" borderId="0" applyNumberFormat="0" applyBorder="0" applyAlignment="0" applyProtection="0"/>
    <xf numFmtId="0" fontId="14" fillId="0" borderId="0"/>
    <xf numFmtId="176" fontId="14" fillId="0" borderId="0" applyFont="0" applyFill="0" applyBorder="0" applyAlignment="0" applyProtection="0"/>
    <xf numFmtId="176" fontId="14" fillId="0" borderId="0" applyFon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188" fontId="13" fillId="0" borderId="0" applyFill="0" applyBorder="0" applyAlignment="0" applyProtection="0"/>
    <xf numFmtId="166" fontId="14" fillId="0" borderId="0" applyFont="0" applyFill="0" applyBorder="0" applyAlignment="0" applyProtection="0"/>
    <xf numFmtId="188" fontId="13" fillId="0" borderId="0" applyFill="0" applyBorder="0" applyAlignment="0" applyProtection="0"/>
    <xf numFmtId="0" fontId="12" fillId="4" borderId="0" applyNumberFormat="0" applyBorder="0" applyAlignment="0" applyProtection="0"/>
    <xf numFmtId="0" fontId="13" fillId="7" borderId="0" applyNumberFormat="0" applyBorder="0" applyAlignment="0" applyProtection="0"/>
    <xf numFmtId="188" fontId="13" fillId="0" borderId="0" applyFill="0" applyBorder="0" applyAlignment="0" applyProtection="0"/>
    <xf numFmtId="185" fontId="14" fillId="0" borderId="0" applyFill="0" applyBorder="0" applyAlignment="0" applyProtection="0"/>
    <xf numFmtId="188" fontId="13" fillId="0" borderId="0" applyFill="0" applyBorder="0" applyAlignment="0" applyProtection="0"/>
    <xf numFmtId="0" fontId="13" fillId="22"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42" fillId="0" borderId="13" applyNumberFormat="0" applyFill="0" applyAlignment="0" applyProtection="0"/>
    <xf numFmtId="0" fontId="13" fillId="65" borderId="0" applyNumberFormat="0" applyBorder="0" applyAlignment="0" applyProtection="0"/>
    <xf numFmtId="0" fontId="13" fillId="38" borderId="0" applyNumberFormat="0" applyBorder="0" applyAlignment="0" applyProtection="0"/>
    <xf numFmtId="0" fontId="22" fillId="15" borderId="6" applyNumberFormat="0" applyAlignment="0" applyProtection="0"/>
    <xf numFmtId="0" fontId="13" fillId="21"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3" fillId="22" borderId="0" applyNumberFormat="0" applyBorder="0" applyAlignment="0" applyProtection="0"/>
    <xf numFmtId="171" fontId="14" fillId="0" borderId="0" applyFont="0" applyFill="0" applyBorder="0" applyAlignment="0" applyProtection="0"/>
    <xf numFmtId="0" fontId="12" fillId="23" borderId="0"/>
    <xf numFmtId="189" fontId="14" fillId="0" borderId="0" applyFont="0" applyFill="0" applyBorder="0" applyAlignment="0" applyProtection="0"/>
    <xf numFmtId="187" fontId="13" fillId="0" borderId="0" applyFill="0" applyBorder="0" applyAlignment="0" applyProtection="0"/>
    <xf numFmtId="187" fontId="13" fillId="0" borderId="0" applyFill="0" applyBorder="0" applyAlignment="0" applyProtection="0"/>
    <xf numFmtId="0" fontId="14" fillId="0" borderId="0"/>
    <xf numFmtId="0" fontId="14" fillId="0" borderId="0"/>
    <xf numFmtId="5" fontId="13" fillId="0" borderId="0" applyFont="0" applyFill="0" applyBorder="0" applyAlignment="0" applyProtection="0"/>
    <xf numFmtId="0" fontId="13" fillId="65" borderId="0" applyNumberFormat="0" applyBorder="0" applyAlignment="0" applyProtection="0"/>
    <xf numFmtId="0" fontId="14" fillId="0" borderId="0"/>
    <xf numFmtId="0" fontId="14" fillId="0" borderId="0"/>
    <xf numFmtId="5" fontId="13" fillId="0" borderId="0" applyFont="0" applyFill="0" applyBorder="0" applyAlignment="0" applyProtection="0"/>
    <xf numFmtId="0" fontId="13" fillId="65"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3" fillId="64" borderId="0" applyNumberFormat="0" applyBorder="0" applyAlignment="0" applyProtection="0"/>
    <xf numFmtId="0" fontId="13" fillId="7" borderId="0" applyNumberFormat="0" applyBorder="0" applyAlignment="0" applyProtection="0"/>
    <xf numFmtId="0" fontId="13" fillId="38"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22" fillId="5" borderId="3" applyNumberFormat="0" applyAlignment="0" applyProtection="0"/>
    <xf numFmtId="0" fontId="13" fillId="0" borderId="0"/>
    <xf numFmtId="0" fontId="13" fillId="0" borderId="0"/>
    <xf numFmtId="0" fontId="13" fillId="70" borderId="0" applyNumberFormat="0" applyBorder="0" applyAlignment="0" applyProtection="0"/>
    <xf numFmtId="0" fontId="42" fillId="0" borderId="13"/>
    <xf numFmtId="0" fontId="13" fillId="0" borderId="0"/>
    <xf numFmtId="0" fontId="13" fillId="0" borderId="0"/>
    <xf numFmtId="0" fontId="13" fillId="7" borderId="0" applyNumberFormat="0" applyBorder="0" applyAlignment="0" applyProtection="0"/>
    <xf numFmtId="0" fontId="13" fillId="16" borderId="2" applyNumberFormat="0" applyAlignment="0" applyProtection="0"/>
    <xf numFmtId="0" fontId="13" fillId="0" borderId="0"/>
    <xf numFmtId="0" fontId="13" fillId="0" borderId="0"/>
    <xf numFmtId="0" fontId="35" fillId="0" borderId="9"/>
    <xf numFmtId="0" fontId="13" fillId="0" borderId="0"/>
    <xf numFmtId="0" fontId="13" fillId="0" borderId="0"/>
    <xf numFmtId="0" fontId="13" fillId="7" borderId="0" applyNumberFormat="0" applyBorder="0" applyAlignment="0" applyProtection="0"/>
    <xf numFmtId="0" fontId="13" fillId="16" borderId="2" applyNumberFormat="0" applyAlignment="0" applyProtection="0"/>
    <xf numFmtId="0" fontId="40" fillId="0" borderId="0" applyNumberFormat="0" applyFill="0" applyBorder="0" applyProtection="0">
      <alignment vertical="top" wrapText="1"/>
    </xf>
    <xf numFmtId="0" fontId="13" fillId="0" borderId="0"/>
    <xf numFmtId="0" fontId="35" fillId="0" borderId="0"/>
    <xf numFmtId="0" fontId="13" fillId="64" borderId="0" applyNumberFormat="0" applyBorder="0" applyAlignment="0" applyProtection="0"/>
    <xf numFmtId="0" fontId="13" fillId="6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9" borderId="0" applyNumberFormat="0" applyBorder="0" applyAlignment="0" applyProtection="0"/>
    <xf numFmtId="187" fontId="13" fillId="0" borderId="0" applyFill="0" applyBorder="0" applyAlignment="0" applyProtection="0"/>
    <xf numFmtId="0" fontId="12" fillId="19" borderId="0" applyNumberFormat="0" applyBorder="0" applyAlignment="0" applyProtection="0"/>
    <xf numFmtId="187" fontId="13" fillId="0" borderId="0" applyFill="0" applyBorder="0" applyAlignment="0" applyProtection="0"/>
    <xf numFmtId="0" fontId="12" fillId="19" borderId="0" applyNumberFormat="0" applyBorder="0" applyAlignment="0" applyProtection="0"/>
    <xf numFmtId="187" fontId="13" fillId="0" borderId="0" applyFill="0" applyBorder="0" applyAlignment="0" applyProtection="0"/>
    <xf numFmtId="187" fontId="13" fillId="0" borderId="0" applyFill="0" applyBorder="0" applyAlignment="0" applyProtection="0"/>
    <xf numFmtId="0" fontId="12" fillId="19" borderId="0" applyNumberFormat="0" applyBorder="0" applyAlignment="0" applyProtection="0"/>
    <xf numFmtId="187" fontId="13" fillId="0" borderId="0" applyFill="0" applyBorder="0" applyAlignment="0" applyProtection="0"/>
    <xf numFmtId="187" fontId="13" fillId="0" borderId="0" applyFill="0" applyBorder="0" applyAlignment="0" applyProtection="0"/>
    <xf numFmtId="0" fontId="12" fillId="19" borderId="0" applyNumberFormat="0" applyBorder="0" applyAlignment="0" applyProtection="0"/>
    <xf numFmtId="0" fontId="14" fillId="0" borderId="0"/>
    <xf numFmtId="0" fontId="14" fillId="0" borderId="0"/>
    <xf numFmtId="187" fontId="13" fillId="0" borderId="0" applyFill="0" applyBorder="0" applyAlignment="0" applyProtection="0"/>
    <xf numFmtId="187" fontId="13" fillId="0" borderId="0" applyFill="0" applyBorder="0" applyAlignment="0" applyProtection="0"/>
    <xf numFmtId="0" fontId="13" fillId="28" borderId="0" applyNumberFormat="0" applyBorder="0" applyAlignment="0" applyProtection="0"/>
    <xf numFmtId="0" fontId="12" fillId="28"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2" fontId="14" fillId="0" borderId="0" applyFill="0" applyBorder="0" applyAlignment="0" applyProtection="0"/>
    <xf numFmtId="0" fontId="17" fillId="0" borderId="0" applyNumberFormat="0" applyFill="0" applyBorder="0" applyAlignment="0" applyProtection="0"/>
    <xf numFmtId="0" fontId="22" fillId="5" borderId="3" applyNumberFormat="0" applyAlignment="0" applyProtection="0"/>
    <xf numFmtId="0" fontId="18" fillId="0" borderId="0">
      <alignment vertical="top"/>
    </xf>
    <xf numFmtId="188" fontId="13" fillId="0" borderId="0" applyFill="0" applyBorder="0" applyAlignment="0" applyProtection="0"/>
    <xf numFmtId="185" fontId="14" fillId="0" borderId="0" applyFill="0" applyBorder="0" applyAlignment="0" applyProtection="0"/>
    <xf numFmtId="188" fontId="13" fillId="0" borderId="0" applyFill="0" applyBorder="0" applyAlignment="0" applyProtection="0"/>
    <xf numFmtId="0" fontId="13" fillId="16" borderId="2" applyNumberFormat="0" applyAlignment="0" applyProtection="0"/>
    <xf numFmtId="0" fontId="13" fillId="16" borderId="2" applyNumberFormat="0" applyAlignment="0" applyProtection="0"/>
    <xf numFmtId="187" fontId="13" fillId="0" borderId="0" applyFill="0" applyBorder="0" applyAlignment="0" applyProtection="0"/>
    <xf numFmtId="187" fontId="13" fillId="0" borderId="0" applyFill="0" applyBorder="0" applyAlignment="0" applyProtection="0"/>
    <xf numFmtId="169" fontId="14" fillId="0" borderId="0" applyFont="0" applyFill="0" applyBorder="0" applyAlignment="0" applyProtection="0"/>
    <xf numFmtId="0" fontId="12" fillId="49" borderId="0"/>
    <xf numFmtId="16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176" fontId="14" fillId="0" borderId="0" applyFont="0" applyFill="0" applyBorder="0" applyAlignment="0" applyProtection="0"/>
    <xf numFmtId="0" fontId="14" fillId="0" borderId="0"/>
    <xf numFmtId="176" fontId="14" fillId="0" borderId="0" applyFont="0" applyFill="0" applyBorder="0" applyAlignment="0" applyProtection="0"/>
    <xf numFmtId="173" fontId="14"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66" fontId="14" fillId="0" borderId="0" applyFont="0" applyFill="0" applyBorder="0" applyAlignment="0" applyProtection="0"/>
    <xf numFmtId="0" fontId="13" fillId="46" borderId="0"/>
    <xf numFmtId="0" fontId="13" fillId="42" borderId="0"/>
    <xf numFmtId="0" fontId="29" fillId="0" borderId="0" applyNumberFormat="0" applyFill="0" applyBorder="0" applyAlignment="0" applyProtection="0"/>
    <xf numFmtId="0" fontId="13" fillId="6" borderId="0"/>
    <xf numFmtId="0" fontId="29" fillId="0" borderId="0" applyNumberFormat="0" applyFill="0" applyBorder="0" applyAlignment="0" applyProtection="0"/>
    <xf numFmtId="0" fontId="13" fillId="55" borderId="0"/>
    <xf numFmtId="0" fontId="35" fillId="0" borderId="0" applyNumberFormat="0" applyFill="0" applyBorder="0" applyAlignment="0" applyProtection="0"/>
    <xf numFmtId="0" fontId="13" fillId="47" borderId="0"/>
    <xf numFmtId="0" fontId="13" fillId="29" borderId="0"/>
    <xf numFmtId="0" fontId="13" fillId="32" borderId="0"/>
    <xf numFmtId="5" fontId="13" fillId="0" borderId="0" applyFont="0" applyFill="0" applyBorder="0" applyAlignment="0" applyProtection="0"/>
    <xf numFmtId="0" fontId="13" fillId="55" borderId="0"/>
    <xf numFmtId="5" fontId="13" fillId="0" borderId="0" applyFont="0" applyFill="0" applyBorder="0" applyAlignment="0" applyProtection="0"/>
    <xf numFmtId="0" fontId="13" fillId="32" borderId="0"/>
    <xf numFmtId="5" fontId="13" fillId="0" borderId="0" applyFont="0" applyFill="0" applyBorder="0" applyAlignment="0" applyProtection="0"/>
    <xf numFmtId="0" fontId="13" fillId="34" borderId="0"/>
    <xf numFmtId="5" fontId="13" fillId="0" borderId="0" applyFont="0" applyFill="0" applyBorder="0" applyAlignment="0" applyProtection="0"/>
    <xf numFmtId="0" fontId="12" fillId="48" borderId="0"/>
    <xf numFmtId="0" fontId="12" fillId="30" borderId="0"/>
    <xf numFmtId="0" fontId="12" fillId="18" borderId="0"/>
    <xf numFmtId="187" fontId="13" fillId="0" borderId="0" applyFill="0" applyBorder="0" applyAlignment="0" applyProtection="0"/>
    <xf numFmtId="9" fontId="14" fillId="0" borderId="0"/>
    <xf numFmtId="187" fontId="13" fillId="0" borderId="0" applyFill="0" applyBorder="0" applyAlignment="0" applyProtection="0"/>
    <xf numFmtId="169" fontId="14" fillId="0" borderId="0" applyFont="0" applyFill="0" applyBorder="0" applyAlignment="0" applyProtection="0"/>
    <xf numFmtId="0" fontId="12" fillId="12" borderId="0"/>
    <xf numFmtId="0" fontId="12" fillId="41" borderId="0"/>
    <xf numFmtId="0" fontId="12" fillId="62" borderId="0"/>
    <xf numFmtId="188" fontId="13" fillId="0" borderId="0" applyFill="0" applyBorder="0" applyAlignment="0" applyProtection="0"/>
    <xf numFmtId="188" fontId="13" fillId="0" borderId="0" applyFill="0" applyBorder="0" applyAlignment="0" applyProtection="0"/>
    <xf numFmtId="0" fontId="12" fillId="60" borderId="0"/>
    <xf numFmtId="188" fontId="13" fillId="0" borderId="0" applyFill="0" applyBorder="0" applyAlignment="0" applyProtection="0"/>
    <xf numFmtId="188" fontId="13" fillId="0" borderId="0" applyFill="0" applyBorder="0" applyAlignment="0" applyProtection="0"/>
    <xf numFmtId="0" fontId="12" fillId="12" borderId="0"/>
    <xf numFmtId="184" fontId="14" fillId="0" borderId="0" applyFill="0" applyBorder="0" applyAlignment="0" applyProtection="0"/>
    <xf numFmtId="0" fontId="25" fillId="7" borderId="12"/>
    <xf numFmtId="188" fontId="13" fillId="0" borderId="0" applyFill="0" applyBorder="0" applyAlignment="0" applyProtection="0"/>
    <xf numFmtId="188" fontId="13" fillId="0" borderId="0" applyFill="0" applyBorder="0" applyAlignment="0" applyProtection="0"/>
    <xf numFmtId="191" fontId="13" fillId="0" borderId="0"/>
    <xf numFmtId="188" fontId="14" fillId="0" borderId="0"/>
    <xf numFmtId="0" fontId="45" fillId="0" borderId="0"/>
    <xf numFmtId="0" fontId="26" fillId="6" borderId="0"/>
    <xf numFmtId="188" fontId="14" fillId="0" borderId="0" applyFill="0" applyBorder="0" applyAlignment="0" applyProtection="0"/>
    <xf numFmtId="0" fontId="30" fillId="0" borderId="8"/>
    <xf numFmtId="0" fontId="13" fillId="0" borderId="0"/>
    <xf numFmtId="0" fontId="13" fillId="0" borderId="0"/>
    <xf numFmtId="0" fontId="13" fillId="16" borderId="2" applyNumberFormat="0" applyAlignment="0" applyProtection="0"/>
    <xf numFmtId="0" fontId="22" fillId="29" borderId="6"/>
    <xf numFmtId="0" fontId="13" fillId="0" borderId="0"/>
    <xf numFmtId="0" fontId="13" fillId="0" borderId="0"/>
    <xf numFmtId="0" fontId="13" fillId="0" borderId="0"/>
    <xf numFmtId="0" fontId="13" fillId="16" borderId="2"/>
    <xf numFmtId="0" fontId="43" fillId="52" borderId="3"/>
    <xf numFmtId="188" fontId="13" fillId="0" borderId="0" applyFill="0" applyBorder="0" applyAlignment="0" applyProtection="0"/>
    <xf numFmtId="0" fontId="19" fillId="0" borderId="16"/>
    <xf numFmtId="188" fontId="13" fillId="0" borderId="0" applyFill="0" applyBorder="0" applyAlignment="0" applyProtection="0"/>
    <xf numFmtId="0" fontId="11" fillId="0" borderId="0"/>
    <xf numFmtId="0" fontId="45" fillId="0" borderId="0" applyNumberFormat="0" applyFill="0" applyBorder="0" applyAlignment="0" applyProtection="0"/>
    <xf numFmtId="188" fontId="13" fillId="0" borderId="0" applyFill="0" applyBorder="0" applyAlignment="0" applyProtection="0"/>
    <xf numFmtId="0" fontId="13" fillId="16" borderId="2" applyNumberFormat="0" applyAlignment="0" applyProtection="0"/>
    <xf numFmtId="0" fontId="26" fillId="6" borderId="0" applyNumberFormat="0" applyBorder="0" applyAlignment="0" applyProtection="0"/>
    <xf numFmtId="0" fontId="36" fillId="0" borderId="10" applyNumberFormat="0" applyFill="0" applyAlignment="0" applyProtection="0"/>
    <xf numFmtId="0" fontId="14" fillId="0" borderId="0"/>
    <xf numFmtId="0" fontId="44" fillId="0" borderId="15" applyNumberFormat="0" applyFill="0" applyAlignment="0" applyProtection="0"/>
    <xf numFmtId="0" fontId="44" fillId="0" borderId="15" applyNumberFormat="0" applyFill="0" applyAlignment="0" applyProtection="0"/>
    <xf numFmtId="0" fontId="30" fillId="0" borderId="8"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35" fillId="0" borderId="9" applyNumberFormat="0" applyFill="0" applyAlignment="0" applyProtection="0"/>
    <xf numFmtId="0" fontId="2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2" fillId="5" borderId="3" applyNumberFormat="0" applyAlignment="0" applyProtection="0"/>
    <xf numFmtId="196" fontId="14" fillId="0" borderId="0" applyFont="0" applyFill="0" applyBorder="0" applyAlignment="0" applyProtection="0"/>
    <xf numFmtId="188" fontId="13" fillId="0" borderId="0" applyFill="0" applyBorder="0" applyAlignment="0" applyProtection="0"/>
    <xf numFmtId="174" fontId="14"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186" fontId="14" fillId="0" borderId="0" applyFill="0" applyBorder="0" applyAlignment="0" applyProtection="0"/>
    <xf numFmtId="0" fontId="16" fillId="0" borderId="0" applyFont="0" applyFill="0" applyBorder="0" applyAlignment="0" applyProtection="0"/>
    <xf numFmtId="187"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7"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0" fontId="14" fillId="39" borderId="2" applyNumberFormat="0" applyFont="0" applyAlignment="0" applyProtection="0"/>
    <xf numFmtId="188" fontId="13" fillId="0" borderId="0" applyFill="0" applyBorder="0" applyAlignment="0" applyProtection="0"/>
    <xf numFmtId="0" fontId="14" fillId="39" borderId="2" applyNumberFormat="0" applyFont="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0" fontId="13" fillId="16" borderId="2" applyNumberFormat="0" applyAlignment="0" applyProtection="0"/>
    <xf numFmtId="0" fontId="13" fillId="16" borderId="2" applyNumberFormat="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5" fontId="13" fillId="0" borderId="0" applyFont="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0" fontId="14" fillId="0" borderId="0"/>
    <xf numFmtId="0" fontId="14" fillId="0" borderId="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0" fontId="14" fillId="0" borderId="0"/>
    <xf numFmtId="187" fontId="13" fillId="0" borderId="0" applyFill="0" applyBorder="0" applyAlignment="0" applyProtection="0"/>
    <xf numFmtId="187" fontId="13" fillId="0" borderId="0" applyFill="0" applyBorder="0" applyAlignment="0" applyProtection="0"/>
    <xf numFmtId="5" fontId="13" fillId="0" borderId="0" applyFont="0" applyFill="0" applyBorder="0" applyAlignment="0" applyProtection="0"/>
    <xf numFmtId="187" fontId="13" fillId="0" borderId="0" applyFill="0" applyBorder="0" applyAlignment="0" applyProtection="0"/>
    <xf numFmtId="165" fontId="13" fillId="0" borderId="0" applyFont="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43" fontId="14" fillId="0" borderId="0" applyFont="0" applyFill="0" applyBorder="0" applyAlignment="0" applyProtection="0"/>
    <xf numFmtId="187" fontId="13" fillId="0" borderId="0" applyFill="0" applyBorder="0" applyAlignment="0" applyProtection="0"/>
    <xf numFmtId="43" fontId="14" fillId="0" borderId="0" applyFont="0" applyFill="0" applyBorder="0" applyAlignment="0" applyProtection="0"/>
    <xf numFmtId="187" fontId="13" fillId="0" borderId="0" applyFill="0" applyBorder="0" applyAlignment="0" applyProtection="0"/>
    <xf numFmtId="43" fontId="14" fillId="0" borderId="0" applyFont="0" applyFill="0" applyBorder="0" applyAlignment="0" applyProtection="0"/>
    <xf numFmtId="170" fontId="14" fillId="0" borderId="0" applyFont="0" applyFill="0" applyBorder="0" applyAlignment="0" applyProtection="0"/>
    <xf numFmtId="188" fontId="13" fillId="0" borderId="0" applyFill="0" applyBorder="0" applyAlignment="0" applyProtection="0"/>
    <xf numFmtId="188" fontId="13" fillId="0" borderId="0" applyFill="0" applyBorder="0" applyAlignment="0" applyProtection="0"/>
    <xf numFmtId="170" fontId="14" fillId="0" borderId="0" applyFont="0" applyFill="0" applyBorder="0" applyAlignment="0" applyProtection="0"/>
    <xf numFmtId="199" fontId="14" fillId="0" borderId="0" applyFont="0" applyFill="0" applyBorder="0" applyAlignment="0" applyProtection="0"/>
    <xf numFmtId="188"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187" fontId="13" fillId="0" borderId="0" applyFill="0" applyBorder="0" applyAlignment="0" applyProtection="0"/>
    <xf numFmtId="0" fontId="14" fillId="0" borderId="0" applyFont="0" applyFill="0" applyBorder="0" applyAlignment="0" applyProtection="0"/>
    <xf numFmtId="188" fontId="13" fillId="0" borderId="0" applyFill="0" applyBorder="0" applyAlignment="0" applyProtection="0"/>
    <xf numFmtId="188" fontId="13" fillId="0" borderId="0" applyFill="0" applyBorder="0" applyAlignment="0" applyProtection="0"/>
    <xf numFmtId="0" fontId="51" fillId="0" borderId="0"/>
    <xf numFmtId="188" fontId="13" fillId="0" borderId="0" applyFill="0" applyBorder="0" applyAlignment="0" applyProtection="0"/>
    <xf numFmtId="188" fontId="13" fillId="0" borderId="0" applyFill="0" applyBorder="0" applyAlignment="0" applyProtection="0"/>
    <xf numFmtId="0" fontId="51" fillId="0" borderId="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0" fontId="51" fillId="0" borderId="0"/>
    <xf numFmtId="188" fontId="13" fillId="0" borderId="0" applyFill="0" applyBorder="0" applyAlignment="0" applyProtection="0"/>
    <xf numFmtId="199" fontId="13" fillId="0" borderId="0" applyFont="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0" fontId="51" fillId="0" borderId="0"/>
    <xf numFmtId="188" fontId="13" fillId="0" borderId="0" applyFill="0" applyBorder="0" applyAlignment="0" applyProtection="0"/>
    <xf numFmtId="188" fontId="13" fillId="0" borderId="0" applyFill="0" applyBorder="0" applyAlignment="0" applyProtection="0"/>
    <xf numFmtId="0" fontId="51" fillId="0" borderId="0"/>
    <xf numFmtId="188" fontId="13" fillId="0" borderId="0" applyFill="0" applyBorder="0" applyAlignment="0" applyProtection="0"/>
    <xf numFmtId="188" fontId="13" fillId="0" borderId="0" applyFill="0" applyBorder="0" applyAlignment="0" applyProtection="0"/>
    <xf numFmtId="0" fontId="51" fillId="0" borderId="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0" fontId="51" fillId="0" borderId="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5" fontId="13" fillId="0" borderId="0" applyFont="0" applyFill="0" applyBorder="0" applyAlignment="0" applyProtection="0"/>
    <xf numFmtId="5" fontId="13" fillId="0" borderId="0" applyFont="0" applyFill="0" applyBorder="0" applyAlignment="0" applyProtection="0"/>
    <xf numFmtId="5" fontId="13" fillId="0" borderId="0" applyFont="0" applyFill="0" applyBorder="0" applyAlignment="0" applyProtection="0"/>
    <xf numFmtId="5" fontId="13" fillId="0" borderId="0" applyFont="0" applyFill="0" applyBorder="0" applyAlignment="0" applyProtection="0"/>
    <xf numFmtId="5" fontId="13" fillId="0" borderId="0" applyFont="0" applyFill="0" applyBorder="0" applyAlignment="0" applyProtection="0"/>
    <xf numFmtId="5" fontId="13" fillId="0" borderId="0" applyFont="0" applyFill="0" applyBorder="0" applyAlignment="0" applyProtection="0"/>
    <xf numFmtId="188" fontId="13" fillId="0" borderId="0" applyFill="0" applyBorder="0" applyAlignment="0" applyProtection="0"/>
    <xf numFmtId="5" fontId="13" fillId="0" borderId="0" applyFont="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5" fontId="13" fillId="0" borderId="0" applyFont="0" applyFill="0" applyBorder="0" applyAlignment="0" applyProtection="0"/>
    <xf numFmtId="5" fontId="13" fillId="0" borderId="0" applyFont="0" applyFill="0" applyBorder="0" applyAlignment="0" applyProtection="0"/>
    <xf numFmtId="5" fontId="13" fillId="0" borderId="0" applyFont="0" applyFill="0" applyBorder="0" applyAlignment="0" applyProtection="0"/>
    <xf numFmtId="188" fontId="13" fillId="0" borderId="0" applyFill="0" applyBorder="0" applyAlignment="0" applyProtection="0"/>
    <xf numFmtId="170" fontId="13" fillId="0" borderId="0" applyFont="0" applyFill="0" applyBorder="0" applyAlignment="0" applyProtection="0"/>
    <xf numFmtId="188" fontId="14" fillId="0" borderId="0" applyFill="0" applyBorder="0" applyAlignment="0" applyProtection="0"/>
    <xf numFmtId="199" fontId="14" fillId="0" borderId="0" applyFont="0" applyFill="0" applyBorder="0" applyAlignment="0" applyProtection="0"/>
    <xf numFmtId="170" fontId="51" fillId="0" borderId="0" applyFont="0" applyFill="0" applyBorder="0" applyAlignment="0" applyProtection="0"/>
    <xf numFmtId="170" fontId="51" fillId="0" borderId="0" applyFont="0" applyFill="0" applyBorder="0" applyAlignment="0" applyProtection="0"/>
    <xf numFmtId="166" fontId="51" fillId="0" borderId="0" applyFont="0" applyFill="0" applyBorder="0" applyAlignment="0" applyProtection="0"/>
    <xf numFmtId="188" fontId="14" fillId="0" borderId="0" applyFill="0" applyBorder="0" applyAlignment="0" applyProtection="0"/>
    <xf numFmtId="0" fontId="14" fillId="0" borderId="0" applyFont="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4" fillId="0" borderId="0" applyFill="0" applyBorder="0" applyAlignment="0" applyProtection="0"/>
    <xf numFmtId="188" fontId="14" fillId="0" borderId="0" applyFill="0" applyBorder="0" applyAlignment="0" applyProtection="0"/>
    <xf numFmtId="188" fontId="14" fillId="0" borderId="0" applyFill="0" applyBorder="0" applyAlignment="0" applyProtection="0"/>
    <xf numFmtId="188" fontId="14" fillId="0" borderId="0" applyFill="0" applyBorder="0" applyAlignment="0" applyProtection="0"/>
    <xf numFmtId="0" fontId="51" fillId="0" borderId="0"/>
    <xf numFmtId="0" fontId="11" fillId="0" borderId="0" applyNumberForma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188" fontId="13" fillId="0" borderId="0" applyFill="0" applyBorder="0" applyAlignment="0" applyProtection="0"/>
    <xf numFmtId="188" fontId="13" fillId="0" borderId="0" applyFill="0" applyBorder="0" applyAlignment="0" applyProtection="0"/>
    <xf numFmtId="195" fontId="14" fillId="0" borderId="0" applyFill="0" applyBorder="0" applyAlignment="0" applyProtection="0"/>
    <xf numFmtId="195" fontId="14" fillId="0" borderId="0" applyFill="0" applyBorder="0" applyAlignment="0" applyProtection="0"/>
    <xf numFmtId="207" fontId="13" fillId="0" borderId="0" applyFont="0" applyFill="0" applyBorder="0" applyAlignment="0" applyProtection="0"/>
    <xf numFmtId="188" fontId="13" fillId="0" borderId="0" applyFill="0" applyBorder="0" applyAlignment="0" applyProtection="0"/>
    <xf numFmtId="43" fontId="13" fillId="0" borderId="0" applyFont="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4" fontId="14" fillId="0" borderId="0" applyFill="0" applyBorder="0" applyAlignment="0" applyProtection="0"/>
    <xf numFmtId="188" fontId="13" fillId="0" borderId="0" applyFill="0" applyBorder="0" applyAlignment="0" applyProtection="0"/>
    <xf numFmtId="184" fontId="14" fillId="0" borderId="0" applyFill="0" applyBorder="0" applyAlignment="0" applyProtection="0"/>
    <xf numFmtId="188" fontId="13" fillId="0" borderId="0" applyFill="0" applyBorder="0" applyAlignment="0" applyProtection="0"/>
    <xf numFmtId="184" fontId="14"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84" fontId="14" fillId="0" borderId="0" applyFill="0" applyBorder="0" applyAlignment="0" applyProtection="0"/>
    <xf numFmtId="170" fontId="14" fillId="0" borderId="0" applyFont="0" applyFill="0" applyBorder="0" applyAlignment="0" applyProtection="0"/>
    <xf numFmtId="188" fontId="13" fillId="0" borderId="0" applyFill="0" applyBorder="0" applyAlignment="0" applyProtection="0"/>
    <xf numFmtId="184" fontId="14" fillId="0" borderId="0" applyFill="0" applyBorder="0" applyAlignment="0" applyProtection="0"/>
    <xf numFmtId="170" fontId="14" fillId="0" borderId="0" applyFont="0" applyFill="0" applyBorder="0" applyAlignment="0" applyProtection="0"/>
    <xf numFmtId="188" fontId="13" fillId="0" borderId="0" applyFill="0" applyBorder="0" applyAlignment="0" applyProtection="0"/>
    <xf numFmtId="184" fontId="14" fillId="0" borderId="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84" fontId="14" fillId="0" borderId="0" applyFill="0" applyBorder="0" applyAlignment="0" applyProtection="0"/>
    <xf numFmtId="188" fontId="13" fillId="0" borderId="0" applyFill="0" applyBorder="0" applyAlignment="0" applyProtection="0"/>
    <xf numFmtId="188" fontId="13" fillId="0" borderId="0" applyFill="0" applyBorder="0" applyAlignment="0" applyProtection="0"/>
    <xf numFmtId="169" fontId="14" fillId="0" borderId="0" applyFont="0" applyFill="0" applyBorder="0" applyAlignment="0" applyProtection="0"/>
    <xf numFmtId="188" fontId="13" fillId="0" borderId="0" applyFill="0" applyBorder="0" applyAlignment="0" applyProtection="0"/>
    <xf numFmtId="169" fontId="14" fillId="0" borderId="0" applyFont="0" applyFill="0" applyBorder="0" applyAlignment="0" applyProtection="0"/>
    <xf numFmtId="170" fontId="14" fillId="0" borderId="0" applyFont="0" applyFill="0" applyBorder="0" applyAlignment="0" applyProtection="0"/>
    <xf numFmtId="188" fontId="13" fillId="0" borderId="0" applyFill="0" applyBorder="0" applyAlignment="0" applyProtection="0"/>
    <xf numFmtId="184" fontId="14" fillId="0" borderId="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84" fontId="14" fillId="0" borderId="0" applyFill="0" applyBorder="0" applyAlignment="0" applyProtection="0"/>
    <xf numFmtId="0" fontId="46" fillId="0" borderId="0" applyFont="0" applyFill="0" applyBorder="0" applyAlignment="0" applyProtection="0"/>
    <xf numFmtId="44" fontId="14" fillId="0" borderId="0" applyFont="0" applyFill="0" applyBorder="0" applyAlignment="0" applyProtection="0"/>
    <xf numFmtId="181" fontId="14" fillId="0" borderId="0" applyFill="0" applyBorder="0" applyAlignment="0" applyProtection="0"/>
    <xf numFmtId="194" fontId="14" fillId="0" borderId="0" applyFill="0" applyBorder="0" applyAlignment="0" applyProtection="0"/>
    <xf numFmtId="181" fontId="14" fillId="0" borderId="0" applyFill="0" applyBorder="0" applyAlignment="0" applyProtection="0"/>
    <xf numFmtId="200" fontId="14" fillId="0" borderId="0" applyFont="0" applyFill="0" applyBorder="0" applyAlignment="0" applyProtection="0"/>
    <xf numFmtId="183" fontId="14" fillId="0" borderId="0" applyFont="0" applyFill="0" applyBorder="0" applyAlignment="0" applyProtection="0"/>
    <xf numFmtId="200" fontId="14" fillId="0" borderId="0" applyFont="0" applyFill="0" applyBorder="0" applyAlignment="0" applyProtection="0"/>
    <xf numFmtId="181" fontId="14" fillId="0" borderId="0" applyFill="0" applyBorder="0" applyAlignment="0" applyProtection="0"/>
    <xf numFmtId="200"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169" fontId="14" fillId="0" borderId="0" applyFont="0" applyFill="0" applyBorder="0" applyAlignment="0" applyProtection="0"/>
    <xf numFmtId="169" fontId="13" fillId="0" borderId="0" applyFont="0" applyFill="0" applyBorder="0" applyAlignment="0" applyProtection="0"/>
    <xf numFmtId="209" fontId="14" fillId="0" borderId="0" applyFill="0" applyBorder="0" applyAlignment="0" applyProtection="0"/>
    <xf numFmtId="0" fontId="16" fillId="0" borderId="0" applyFont="0" applyFill="0" applyBorder="0" applyAlignment="0" applyProtection="0"/>
    <xf numFmtId="209" fontId="14" fillId="0" borderId="0" applyFill="0" applyBorder="0" applyAlignment="0" applyProtection="0"/>
    <xf numFmtId="202" fontId="14" fillId="0" borderId="0" applyFill="0" applyBorder="0" applyAlignment="0" applyProtection="0"/>
    <xf numFmtId="209" fontId="14" fillId="0" borderId="0" applyFill="0" applyBorder="0" applyAlignment="0" applyProtection="0"/>
    <xf numFmtId="209" fontId="14" fillId="0" borderId="0" applyFill="0" applyBorder="0" applyAlignment="0" applyProtection="0"/>
    <xf numFmtId="209" fontId="14" fillId="0" borderId="0" applyFill="0" applyBorder="0" applyAlignment="0" applyProtection="0"/>
    <xf numFmtId="209" fontId="14" fillId="0" borderId="0" applyFill="0" applyBorder="0" applyAlignment="0" applyProtection="0"/>
    <xf numFmtId="185" fontId="14" fillId="0" borderId="0" applyFill="0" applyBorder="0" applyAlignment="0" applyProtection="0"/>
    <xf numFmtId="0" fontId="14" fillId="0" borderId="0" applyFont="0" applyFill="0" applyBorder="0" applyAlignment="0" applyProtection="0"/>
    <xf numFmtId="184" fontId="14" fillId="0" borderId="0" applyFill="0" applyBorder="0" applyAlignment="0" applyProtection="0"/>
    <xf numFmtId="164"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0" fontId="14" fillId="0" borderId="0" applyFill="0" applyBorder="0" applyAlignment="0" applyProtection="0"/>
    <xf numFmtId="169" fontId="14" fillId="0" borderId="0" applyFont="0" applyFill="0" applyBorder="0" applyAlignment="0" applyProtection="0"/>
    <xf numFmtId="177" fontId="14" fillId="0" borderId="0" applyFont="0" applyFill="0" applyBorder="0" applyAlignment="0" applyProtection="0"/>
    <xf numFmtId="206" fontId="14" fillId="0" borderId="0" applyFont="0" applyFill="0" applyBorder="0" applyAlignment="0" applyProtection="0"/>
    <xf numFmtId="169" fontId="51" fillId="0" borderId="0" applyFont="0" applyFill="0" applyBorder="0" applyAlignment="0" applyProtection="0"/>
    <xf numFmtId="181" fontId="14" fillId="0" borderId="0" applyFill="0" applyBorder="0" applyAlignment="0" applyProtection="0"/>
    <xf numFmtId="169" fontId="14" fillId="0" borderId="0" applyFont="0" applyFill="0" applyBorder="0" applyAlignment="0" applyProtection="0"/>
    <xf numFmtId="183" fontId="14" fillId="0" borderId="0" applyFont="0" applyFill="0" applyBorder="0" applyAlignment="0" applyProtection="0"/>
    <xf numFmtId="169" fontId="13" fillId="0" borderId="0" applyFont="0" applyFill="0" applyBorder="0" applyAlignment="0" applyProtection="0"/>
    <xf numFmtId="172" fontId="14" fillId="0" borderId="0" applyFont="0" applyFill="0" applyBorder="0" applyAlignment="0" applyProtection="0"/>
    <xf numFmtId="165" fontId="13" fillId="0" borderId="0" applyFill="0" applyBorder="0" applyAlignment="0" applyProtection="0"/>
    <xf numFmtId="181" fontId="13" fillId="0" borderId="0" applyFill="0" applyBorder="0" applyAlignment="0" applyProtection="0"/>
    <xf numFmtId="169" fontId="13" fillId="0" borderId="0" applyFont="0" applyFill="0" applyBorder="0" applyAlignment="0" applyProtection="0"/>
    <xf numFmtId="0" fontId="13" fillId="0" borderId="0"/>
    <xf numFmtId="0" fontId="13" fillId="0" borderId="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69" fontId="32" fillId="0" borderId="0" applyFont="0" applyFill="0" applyBorder="0" applyAlignment="0" applyProtection="0"/>
    <xf numFmtId="169" fontId="14" fillId="0" borderId="0" applyFont="0" applyFill="0" applyBorder="0" applyAlignment="0" applyProtection="0"/>
    <xf numFmtId="0" fontId="13" fillId="0" borderId="0"/>
    <xf numFmtId="0" fontId="13" fillId="0" borderId="0"/>
    <xf numFmtId="184" fontId="14" fillId="0" borderId="0" applyFill="0" applyBorder="0" applyAlignment="0" applyProtection="0"/>
    <xf numFmtId="184" fontId="14" fillId="0" borderId="0" applyFill="0" applyBorder="0" applyAlignment="0" applyProtection="0"/>
    <xf numFmtId="169" fontId="51"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84" fontId="14" fillId="0" borderId="0" applyFill="0" applyBorder="0" applyAlignment="0" applyProtection="0"/>
    <xf numFmtId="197" fontId="14" fillId="0" borderId="0" applyFont="0" applyFill="0" applyBorder="0" applyAlignment="0" applyProtection="0"/>
    <xf numFmtId="0" fontId="13" fillId="0" borderId="0"/>
    <xf numFmtId="0" fontId="13" fillId="0" borderId="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ont="0" applyFill="0" applyBorder="0" applyAlignment="0" applyProtection="0"/>
    <xf numFmtId="184" fontId="14" fillId="0" borderId="0" applyFill="0" applyBorder="0" applyAlignment="0" applyProtection="0"/>
    <xf numFmtId="189" fontId="14" fillId="0" borderId="0" applyFill="0" applyBorder="0" applyAlignment="0" applyProtection="0"/>
    <xf numFmtId="210"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69" fontId="14" fillId="0" borderId="0" applyFont="0" applyFill="0" applyBorder="0" applyAlignment="0" applyProtection="0"/>
    <xf numFmtId="184" fontId="14" fillId="0" borderId="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3" fillId="16" borderId="2" applyNumberFormat="0" applyAlignment="0" applyProtection="0"/>
    <xf numFmtId="0" fontId="13" fillId="16" borderId="2" applyNumberFormat="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84" fontId="14" fillId="0" borderId="0" applyFill="0" applyBorder="0" applyAlignment="0" applyProtection="0"/>
    <xf numFmtId="169" fontId="14" fillId="0" borderId="0" applyFont="0" applyFill="0" applyBorder="0" applyAlignment="0" applyProtection="0"/>
    <xf numFmtId="189" fontId="14" fillId="0" borderId="0" applyFont="0" applyFill="0" applyBorder="0" applyAlignment="0" applyProtection="0"/>
    <xf numFmtId="189" fontId="14" fillId="0" borderId="0" applyFont="0" applyFill="0" applyBorder="0" applyAlignment="0" applyProtection="0"/>
    <xf numFmtId="189" fontId="14" fillId="0" borderId="0" applyFont="0" applyFill="0" applyBorder="0" applyAlignment="0" applyProtection="0"/>
    <xf numFmtId="189" fontId="14" fillId="0" borderId="0" applyFont="0" applyFill="0" applyBorder="0" applyAlignment="0" applyProtection="0"/>
    <xf numFmtId="189" fontId="14" fillId="0" borderId="0" applyFont="0" applyFill="0" applyBorder="0" applyAlignment="0" applyProtection="0"/>
    <xf numFmtId="189" fontId="14" fillId="0" borderId="0" applyFont="0" applyFill="0" applyBorder="0" applyAlignment="0" applyProtection="0"/>
    <xf numFmtId="189" fontId="14" fillId="0" borderId="0" applyFont="0" applyFill="0" applyBorder="0" applyAlignment="0" applyProtection="0"/>
    <xf numFmtId="179" fontId="14" fillId="0" borderId="0" applyFill="0" applyBorder="0" applyAlignment="0" applyProtection="0"/>
    <xf numFmtId="179" fontId="14" fillId="0" borderId="0" applyFill="0" applyBorder="0" applyAlignment="0" applyProtection="0"/>
    <xf numFmtId="204" fontId="14" fillId="0" borderId="0" applyFont="0" applyFill="0" applyBorder="0" applyAlignment="0" applyProtection="0"/>
    <xf numFmtId="0" fontId="14" fillId="0" borderId="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34" fillId="71" borderId="0" applyNumberFormat="0" applyBorder="0" applyAlignment="0" applyProtection="0"/>
    <xf numFmtId="0" fontId="34" fillId="27" borderId="0" applyNumberFormat="0" applyBorder="0" applyAlignment="0" applyProtection="0"/>
    <xf numFmtId="208" fontId="37" fillId="0" borderId="0" applyFont="0"/>
    <xf numFmtId="0" fontId="13" fillId="0" borderId="0"/>
    <xf numFmtId="0" fontId="13" fillId="0" borderId="0"/>
    <xf numFmtId="0" fontId="51"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80" fontId="3" fillId="0" borderId="0" applyNumberFormat="0" applyFont="0">
      <alignment horizontal="left" vertical="center" indent="1"/>
    </xf>
    <xf numFmtId="0" fontId="14" fillId="0" borderId="0"/>
    <xf numFmtId="0" fontId="14" fillId="0" borderId="0"/>
    <xf numFmtId="0" fontId="14" fillId="0" borderId="0"/>
    <xf numFmtId="0" fontId="14" fillId="0" borderId="0"/>
    <xf numFmtId="0" fontId="14" fillId="0" borderId="0"/>
    <xf numFmtId="0" fontId="14" fillId="0" borderId="0"/>
    <xf numFmtId="0" fontId="51" fillId="0" borderId="0"/>
    <xf numFmtId="0" fontId="51" fillId="0" borderId="0"/>
    <xf numFmtId="0" fontId="5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90" fontId="14" fillId="0" borderId="0" applyFill="0" applyBorder="0" applyAlignment="0" applyProtection="0"/>
    <xf numFmtId="0" fontId="14" fillId="0" borderId="0"/>
    <xf numFmtId="0" fontId="14" fillId="0" borderId="0"/>
    <xf numFmtId="0" fontId="47" fillId="0" borderId="0"/>
    <xf numFmtId="0" fontId="14" fillId="0" borderId="0"/>
    <xf numFmtId="0" fontId="14" fillId="0" borderId="0"/>
    <xf numFmtId="0" fontId="13" fillId="0" borderId="0"/>
    <xf numFmtId="0" fontId="13" fillId="0" borderId="0"/>
    <xf numFmtId="0" fontId="5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51" fillId="0" borderId="0"/>
    <xf numFmtId="0" fontId="51" fillId="0" borderId="0"/>
    <xf numFmtId="0" fontId="48" fillId="0" borderId="0"/>
    <xf numFmtId="0" fontId="14" fillId="0" borderId="0"/>
    <xf numFmtId="0" fontId="14" fillId="0" borderId="0"/>
    <xf numFmtId="0" fontId="51" fillId="0" borderId="0"/>
    <xf numFmtId="0" fontId="14" fillId="0" borderId="0"/>
    <xf numFmtId="0" fontId="51" fillId="0" borderId="0"/>
    <xf numFmtId="0" fontId="51" fillId="0" borderId="0"/>
    <xf numFmtId="0" fontId="51" fillId="0" borderId="0"/>
    <xf numFmtId="0" fontId="51" fillId="0" borderId="0"/>
    <xf numFmtId="0" fontId="51" fillId="0" borderId="0"/>
    <xf numFmtId="0" fontId="14" fillId="0" borderId="0"/>
    <xf numFmtId="0" fontId="51" fillId="0" borderId="0"/>
    <xf numFmtId="0" fontId="1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4" fillId="0" borderId="0"/>
    <xf numFmtId="0" fontId="51" fillId="0" borderId="0"/>
    <xf numFmtId="0" fontId="13" fillId="0" borderId="0"/>
    <xf numFmtId="0" fontId="13" fillId="0" borderId="0"/>
    <xf numFmtId="0" fontId="49" fillId="0" borderId="0"/>
    <xf numFmtId="0" fontId="4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0" fillId="0" borderId="0" applyNumberFormat="0" applyFill="0" applyBorder="0" applyProtection="0">
      <alignment vertical="top" wrapText="1"/>
    </xf>
    <xf numFmtId="0" fontId="14" fillId="0" borderId="0"/>
    <xf numFmtId="0" fontId="14" fillId="0" borderId="0"/>
    <xf numFmtId="0" fontId="50" fillId="0" borderId="0"/>
    <xf numFmtId="0" fontId="14" fillId="0" borderId="0"/>
    <xf numFmtId="0" fontId="14" fillId="0" borderId="0"/>
    <xf numFmtId="0" fontId="13" fillId="0" borderId="0"/>
    <xf numFmtId="0" fontId="14" fillId="0" borderId="0"/>
    <xf numFmtId="0" fontId="51" fillId="0" borderId="0"/>
    <xf numFmtId="0" fontId="51" fillId="0" borderId="0"/>
    <xf numFmtId="0" fontId="51" fillId="0" borderId="0"/>
    <xf numFmtId="0" fontId="51"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9" fontId="51" fillId="0" borderId="0" applyFont="0" applyFill="0" applyBorder="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4" fillId="39" borderId="2" applyNumberFormat="0" applyFon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182" fontId="14" fillId="0" borderId="0">
      <alignment horizontal="left" vertical="center" wrapText="1" indent="2"/>
    </xf>
    <xf numFmtId="0" fontId="13" fillId="16" borderId="2" applyNumberFormat="0" applyAlignment="0" applyProtection="0"/>
    <xf numFmtId="182" fontId="14" fillId="0" borderId="0">
      <alignment horizontal="left" vertical="center" wrapText="1" indent="2"/>
    </xf>
    <xf numFmtId="0" fontId="14" fillId="39" borderId="2" applyNumberFormat="0" applyFont="0" applyAlignment="0" applyProtection="0"/>
    <xf numFmtId="0" fontId="13" fillId="16" borderId="2" applyNumberFormat="0" applyAlignment="0" applyProtection="0"/>
    <xf numFmtId="0" fontId="13" fillId="16" borderId="2" applyNumberFormat="0" applyAlignment="0" applyProtection="0"/>
    <xf numFmtId="0" fontId="13" fillId="16" borderId="2" applyNumberFormat="0" applyAlignment="0" applyProtection="0"/>
    <xf numFmtId="0" fontId="19" fillId="26" borderId="14" applyNumberFormat="0" applyAlignment="0" applyProtection="0"/>
    <xf numFmtId="0" fontId="19" fillId="26" borderId="14" applyNumberFormat="0" applyAlignment="0" applyProtection="0"/>
    <xf numFmtId="0" fontId="43" fillId="59" borderId="3" applyNumberFormat="0" applyAlignment="0" applyProtection="0"/>
    <xf numFmtId="192" fontId="4" fillId="25" borderId="0">
      <alignment horizontal="center" vertical="center" wrapText="1"/>
    </xf>
    <xf numFmtId="9" fontId="13" fillId="0" borderId="0" applyFont="0" applyFill="0" applyBorder="0" applyAlignment="0" applyProtection="0"/>
    <xf numFmtId="9" fontId="14" fillId="0" borderId="0" applyFill="0" applyBorder="0" applyAlignment="0" applyProtection="0"/>
    <xf numFmtId="9" fontId="32" fillId="0" borderId="0" applyFont="0" applyFill="0" applyBorder="0" applyAlignment="0" applyProtection="0"/>
    <xf numFmtId="9" fontId="51" fillId="0" borderId="0" applyFont="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182" fontId="14" fillId="0" borderId="0">
      <alignment horizontal="left" vertical="center" wrapText="1" indent="2"/>
    </xf>
    <xf numFmtId="182" fontId="14" fillId="0" borderId="0">
      <alignment horizontal="left" vertical="center" wrapText="1" indent="2"/>
    </xf>
    <xf numFmtId="182" fontId="14" fillId="0" borderId="0">
      <alignment horizontal="left" vertical="center" wrapText="1" indent="2"/>
    </xf>
    <xf numFmtId="182" fontId="14" fillId="0" borderId="0">
      <alignment horizontal="left" vertical="center" wrapText="1" indent="2"/>
    </xf>
    <xf numFmtId="0" fontId="43" fillId="25" borderId="3" applyNumberFormat="0" applyAlignment="0" applyProtection="0"/>
    <xf numFmtId="0" fontId="19" fillId="26" borderId="14" applyNumberFormat="0" applyAlignment="0" applyProtection="0"/>
    <xf numFmtId="175" fontId="3" fillId="0" borderId="1">
      <alignment horizontal="left" vertical="justify" wrapText="1" indent="2"/>
    </xf>
    <xf numFmtId="0" fontId="11" fillId="0" borderId="0" applyNumberFormat="0" applyFill="0" applyBorder="0" applyAlignment="0" applyProtection="0"/>
    <xf numFmtId="0" fontId="45"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2" fillId="0" borderId="13" applyNumberFormat="0" applyFill="0" applyAlignment="0" applyProtection="0"/>
    <xf numFmtId="0" fontId="30" fillId="0" borderId="8" applyNumberFormat="0" applyFill="0" applyAlignment="0" applyProtection="0"/>
    <xf numFmtId="0" fontId="44" fillId="0" borderId="15" applyNumberFormat="0" applyFill="0" applyAlignment="0" applyProtection="0"/>
    <xf numFmtId="0" fontId="35" fillId="0" borderId="9" applyNumberFormat="0" applyFill="0" applyAlignment="0" applyProtection="0"/>
    <xf numFmtId="0" fontId="29" fillId="0" borderId="7" applyNumberFormat="0" applyFill="0" applyAlignment="0" applyProtection="0"/>
    <xf numFmtId="0" fontId="31" fillId="0" borderId="0" applyNumberFormat="0" applyFill="0" applyBorder="0" applyAlignment="0" applyProtection="0"/>
    <xf numFmtId="0" fontId="19" fillId="0" borderId="16" applyNumberFormat="0" applyFill="0" applyAlignment="0" applyProtection="0"/>
    <xf numFmtId="203" fontId="14" fillId="0" borderId="0" applyFont="0" applyFill="0" applyBorder="0" applyAlignment="0" applyProtection="0"/>
    <xf numFmtId="205" fontId="14" fillId="0" borderId="0" applyFont="0" applyFill="0" applyBorder="0" applyAlignment="0" applyProtection="0"/>
    <xf numFmtId="190" fontId="14" fillId="0" borderId="0" applyFill="0" applyBorder="0" applyAlignment="0" applyProtection="0"/>
    <xf numFmtId="190" fontId="14" fillId="0" borderId="0" applyFill="0" applyBorder="0" applyAlignment="0" applyProtection="0"/>
    <xf numFmtId="190" fontId="14" fillId="0" borderId="0" applyFill="0" applyBorder="0" applyAlignment="0" applyProtection="0"/>
    <xf numFmtId="190" fontId="14" fillId="0" borderId="0" applyFill="0" applyBorder="0" applyAlignment="0" applyProtection="0"/>
    <xf numFmtId="190" fontId="14" fillId="0" borderId="0" applyFill="0" applyBorder="0" applyAlignment="0" applyProtection="0"/>
    <xf numFmtId="190" fontId="14" fillId="0" borderId="0" applyFill="0" applyBorder="0" applyAlignment="0" applyProtection="0"/>
    <xf numFmtId="190" fontId="14" fillId="0" borderId="0" applyFill="0" applyBorder="0" applyAlignment="0" applyProtection="0"/>
    <xf numFmtId="0" fontId="2" fillId="0" borderId="0"/>
    <xf numFmtId="211" fontId="14" fillId="0" borderId="0" applyFont="0" applyFill="0" applyBorder="0" applyAlignment="0" applyProtection="0"/>
    <xf numFmtId="211" fontId="14" fillId="0" borderId="0" applyFont="0" applyFill="0" applyBorder="0" applyAlignment="0" applyProtection="0"/>
    <xf numFmtId="211" fontId="14" fillId="0" borderId="0" applyFont="0" applyFill="0" applyBorder="0" applyAlignment="0" applyProtection="0"/>
    <xf numFmtId="211" fontId="14" fillId="0" borderId="0" applyFont="0" applyFill="0" applyBorder="0" applyAlignment="0" applyProtection="0"/>
    <xf numFmtId="211" fontId="1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4" fillId="0" borderId="0">
      <alignment vertical="top"/>
    </xf>
    <xf numFmtId="44" fontId="13" fillId="0" borderId="0" applyFont="0" applyFill="0" applyBorder="0" applyAlignment="0" applyProtection="0"/>
    <xf numFmtId="0" fontId="2" fillId="0" borderId="0"/>
    <xf numFmtId="0" fontId="14" fillId="0" borderId="0"/>
    <xf numFmtId="0" fontId="2" fillId="0" borderId="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2" fillId="0" borderId="0"/>
    <xf numFmtId="0" fontId="1" fillId="0" borderId="0"/>
  </cellStyleXfs>
  <cellXfs count="109">
    <xf numFmtId="0" fontId="0" fillId="0" borderId="0" xfId="0"/>
    <xf numFmtId="0" fontId="5" fillId="0" borderId="0" xfId="0" applyFont="1"/>
    <xf numFmtId="0" fontId="6" fillId="0" borderId="0" xfId="0" applyFont="1"/>
    <xf numFmtId="2" fontId="6" fillId="0" borderId="0" xfId="0" applyNumberFormat="1" applyFont="1"/>
    <xf numFmtId="0" fontId="48" fillId="0" borderId="0" xfId="0" applyFont="1"/>
    <xf numFmtId="0" fontId="53" fillId="0" borderId="0" xfId="0" applyFont="1"/>
    <xf numFmtId="0" fontId="8" fillId="0" borderId="17" xfId="0" applyFont="1" applyBorder="1" applyAlignment="1">
      <alignment horizontal="center" vertical="center" wrapText="1"/>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2" fontId="6" fillId="0" borderId="17" xfId="0" applyNumberFormat="1" applyFont="1" applyBorder="1" applyAlignment="1">
      <alignment horizontal="center" vertical="center" wrapText="1"/>
    </xf>
    <xf numFmtId="169" fontId="6" fillId="0" borderId="17" xfId="6" applyFont="1" applyFill="1" applyBorder="1" applyAlignment="1">
      <alignment horizontal="justify" vertical="center" wrapText="1"/>
    </xf>
    <xf numFmtId="0" fontId="10" fillId="0" borderId="17" xfId="0" applyFont="1" applyBorder="1" applyAlignment="1">
      <alignment horizontal="justify" vertical="center" wrapText="1"/>
    </xf>
    <xf numFmtId="0" fontId="10" fillId="0" borderId="17" xfId="0" applyFont="1" applyBorder="1" applyAlignment="1">
      <alignment horizontal="center" vertical="center" wrapText="1"/>
    </xf>
    <xf numFmtId="2" fontId="10" fillId="0" borderId="17" xfId="0" applyNumberFormat="1" applyFont="1" applyBorder="1" applyAlignment="1">
      <alignment horizontal="center" vertical="center" wrapText="1"/>
    </xf>
    <xf numFmtId="169" fontId="59" fillId="0" borderId="17" xfId="6" applyFont="1" applyFill="1" applyBorder="1" applyAlignment="1">
      <alignment horizontal="center" vertical="center"/>
    </xf>
    <xf numFmtId="169" fontId="10" fillId="0" borderId="17" xfId="6" applyFont="1" applyBorder="1" applyAlignment="1">
      <alignment horizontal="justify" vertical="center" wrapText="1"/>
    </xf>
    <xf numFmtId="169" fontId="10" fillId="0" borderId="17" xfId="6" applyFont="1" applyFill="1" applyBorder="1" applyAlignment="1">
      <alignment horizontal="justify" vertical="center" wrapText="1"/>
    </xf>
    <xf numFmtId="0" fontId="52" fillId="0" borderId="17" xfId="0" applyFont="1" applyBorder="1" applyAlignment="1">
      <alignment horizontal="center" vertical="center" wrapText="1"/>
    </xf>
    <xf numFmtId="0" fontId="52" fillId="0" borderId="17" xfId="0" applyFont="1" applyBorder="1" applyAlignment="1">
      <alignment vertical="center" wrapText="1"/>
    </xf>
    <xf numFmtId="0" fontId="6" fillId="0" borderId="17" xfId="0" applyFont="1" applyBorder="1" applyAlignment="1">
      <alignment horizontal="justify" vertical="center" wrapText="1"/>
    </xf>
    <xf numFmtId="0" fontId="10" fillId="0" borderId="17" xfId="0" applyFont="1" applyBorder="1" applyAlignment="1">
      <alignment horizontal="left" vertical="center" wrapText="1"/>
    </xf>
    <xf numFmtId="0" fontId="54" fillId="72" borderId="17" xfId="0" applyFont="1" applyFill="1" applyBorder="1" applyAlignment="1">
      <alignment horizontal="center" vertical="center" wrapText="1"/>
    </xf>
    <xf numFmtId="0" fontId="56" fillId="2" borderId="17" xfId="0" applyFont="1" applyFill="1" applyBorder="1" applyAlignment="1">
      <alignment horizontal="center" vertical="center" wrapText="1"/>
    </xf>
    <xf numFmtId="2" fontId="56" fillId="2" borderId="17" xfId="0" applyNumberFormat="1" applyFont="1" applyFill="1" applyBorder="1" applyAlignment="1">
      <alignment horizontal="center" vertical="center" wrapText="1"/>
    </xf>
    <xf numFmtId="169" fontId="54" fillId="72" borderId="17" xfId="0" applyNumberFormat="1" applyFont="1" applyFill="1" applyBorder="1" applyAlignment="1">
      <alignment vertical="center" wrapText="1"/>
    </xf>
    <xf numFmtId="0" fontId="9" fillId="0" borderId="17" xfId="0" applyFont="1" applyBorder="1" applyAlignment="1">
      <alignment horizontal="center" vertical="center" wrapText="1"/>
    </xf>
    <xf numFmtId="0" fontId="8" fillId="0" borderId="17" xfId="0" applyFont="1" applyBorder="1" applyAlignment="1">
      <alignment vertical="center" wrapText="1"/>
    </xf>
    <xf numFmtId="169" fontId="8" fillId="0" borderId="17" xfId="0" applyNumberFormat="1" applyFont="1" applyBorder="1" applyAlignment="1">
      <alignment vertical="center" wrapText="1"/>
    </xf>
    <xf numFmtId="2" fontId="10" fillId="0" borderId="17" xfId="0" applyNumberFormat="1" applyFont="1" applyBorder="1" applyAlignment="1">
      <alignment horizontal="center" vertical="center"/>
    </xf>
    <xf numFmtId="0" fontId="10" fillId="0" borderId="17" xfId="0" applyFont="1" applyBorder="1" applyAlignment="1">
      <alignment horizontal="justify" vertical="center"/>
    </xf>
    <xf numFmtId="44" fontId="52" fillId="0" borderId="17" xfId="0" applyNumberFormat="1" applyFont="1" applyBorder="1" applyAlignment="1">
      <alignment horizontal="left" vertical="center" wrapText="1"/>
    </xf>
    <xf numFmtId="170" fontId="8" fillId="0" borderId="17" xfId="4" applyFont="1" applyBorder="1" applyAlignment="1">
      <alignment vertical="center" wrapText="1"/>
    </xf>
    <xf numFmtId="44" fontId="5" fillId="0" borderId="0" xfId="0" applyNumberFormat="1" applyFont="1"/>
    <xf numFmtId="169" fontId="5" fillId="0" borderId="0" xfId="0" applyNumberFormat="1" applyFont="1"/>
    <xf numFmtId="44" fontId="6" fillId="0" borderId="0" xfId="0" applyNumberFormat="1" applyFont="1" applyAlignment="1">
      <alignment wrapText="1"/>
    </xf>
    <xf numFmtId="44" fontId="5" fillId="0" borderId="0" xfId="0" applyNumberFormat="1" applyFont="1" applyAlignment="1">
      <alignment vertical="center"/>
    </xf>
    <xf numFmtId="0" fontId="55" fillId="2" borderId="17" xfId="0" applyFont="1" applyFill="1" applyBorder="1" applyAlignment="1">
      <alignment horizontal="center" vertical="center" wrapText="1"/>
    </xf>
    <xf numFmtId="2" fontId="55" fillId="2" borderId="17" xfId="0" applyNumberFormat="1" applyFont="1" applyFill="1" applyBorder="1" applyAlignment="1">
      <alignment horizontal="center" vertical="center" wrapText="1"/>
    </xf>
    <xf numFmtId="182" fontId="63" fillId="72" borderId="17" xfId="0" applyNumberFormat="1" applyFont="1" applyFill="1" applyBorder="1" applyAlignment="1">
      <alignment horizontal="center" vertical="center" wrapText="1"/>
    </xf>
    <xf numFmtId="169" fontId="63" fillId="72" borderId="17" xfId="0" applyNumberFormat="1" applyFont="1" applyFill="1" applyBorder="1" applyAlignment="1">
      <alignment vertical="center" wrapText="1"/>
    </xf>
    <xf numFmtId="0" fontId="64" fillId="0" borderId="17" xfId="0" applyFont="1" applyBorder="1" applyAlignment="1">
      <alignment horizontal="justify" vertical="center" wrapText="1"/>
    </xf>
    <xf numFmtId="2" fontId="64" fillId="0" borderId="17" xfId="0" applyNumberFormat="1" applyFont="1" applyBorder="1" applyAlignment="1">
      <alignment horizontal="center" vertical="center" wrapText="1"/>
    </xf>
    <xf numFmtId="169" fontId="64" fillId="0" borderId="17" xfId="6" applyFont="1" applyFill="1" applyBorder="1" applyAlignment="1">
      <alignment horizontal="justify" vertical="center" wrapText="1"/>
    </xf>
    <xf numFmtId="0" fontId="65" fillId="0" borderId="17" xfId="0" applyFont="1" applyBorder="1" applyAlignment="1">
      <alignment horizontal="center" vertical="center" wrapText="1"/>
    </xf>
    <xf numFmtId="0" fontId="64" fillId="0" borderId="17" xfId="0" applyFont="1" applyBorder="1" applyAlignment="1">
      <alignment horizontal="left" vertical="center" wrapText="1"/>
    </xf>
    <xf numFmtId="0" fontId="14" fillId="0" borderId="17" xfId="0" applyFont="1" applyBorder="1" applyAlignment="1">
      <alignment horizontal="center" vertical="center" wrapText="1"/>
    </xf>
    <xf numFmtId="2" fontId="14" fillId="0" borderId="17" xfId="0" applyNumberFormat="1" applyFont="1" applyBorder="1" applyAlignment="1">
      <alignment horizontal="center" vertical="center" wrapText="1"/>
    </xf>
    <xf numFmtId="169" fontId="14" fillId="0" borderId="17" xfId="6" applyFont="1" applyFill="1" applyBorder="1" applyAlignment="1">
      <alignment horizontal="justify" vertical="center" wrapText="1"/>
    </xf>
    <xf numFmtId="2" fontId="14" fillId="0" borderId="17" xfId="0" applyNumberFormat="1" applyFont="1" applyBorder="1" applyAlignment="1">
      <alignment horizontal="center" vertical="center"/>
    </xf>
    <xf numFmtId="169" fontId="14" fillId="0" borderId="17" xfId="6" applyFont="1" applyBorder="1" applyAlignment="1">
      <alignment horizontal="justify" vertical="center" wrapText="1"/>
    </xf>
    <xf numFmtId="44" fontId="64" fillId="0" borderId="17" xfId="0" applyNumberFormat="1" applyFont="1" applyBorder="1" applyAlignment="1">
      <alignment horizontal="left" vertical="center" wrapText="1"/>
    </xf>
    <xf numFmtId="169" fontId="60" fillId="0" borderId="17" xfId="6" applyFont="1" applyBorder="1" applyAlignment="1">
      <alignment horizontal="center" vertical="center"/>
    </xf>
    <xf numFmtId="169" fontId="64" fillId="0" borderId="17" xfId="6" applyFont="1" applyBorder="1" applyAlignment="1">
      <alignment horizontal="left" vertical="center" wrapText="1"/>
    </xf>
    <xf numFmtId="0" fontId="63" fillId="72" borderId="17" xfId="778" applyNumberFormat="1" applyFont="1" applyFill="1" applyBorder="1" applyAlignment="1">
      <alignment horizontal="center" vertical="center" wrapText="1"/>
    </xf>
    <xf numFmtId="212" fontId="63" fillId="72" borderId="17" xfId="778" applyNumberFormat="1" applyFont="1" applyFill="1" applyBorder="1" applyAlignment="1">
      <alignment vertical="center" wrapText="1"/>
    </xf>
    <xf numFmtId="0" fontId="14" fillId="0" borderId="17" xfId="778" applyNumberFormat="1" applyFont="1" applyBorder="1" applyAlignment="1">
      <alignment horizontal="center" vertical="center" wrapText="1"/>
    </xf>
    <xf numFmtId="212" fontId="14" fillId="0" borderId="17" xfId="778" applyNumberFormat="1" applyFont="1" applyBorder="1" applyAlignment="1">
      <alignment horizontal="center" vertical="center" wrapText="1"/>
    </xf>
    <xf numFmtId="212" fontId="14" fillId="0" borderId="17" xfId="778" applyNumberFormat="1" applyFont="1" applyFill="1" applyBorder="1" applyAlignment="1">
      <alignment horizontal="justify" vertical="center" wrapText="1"/>
    </xf>
    <xf numFmtId="0" fontId="62" fillId="0" borderId="17" xfId="0" applyFont="1" applyBorder="1" applyAlignment="1">
      <alignment horizontal="center" vertical="center" wrapText="1"/>
    </xf>
    <xf numFmtId="0" fontId="64" fillId="0" borderId="17" xfId="0" applyFont="1" applyBorder="1" applyAlignment="1">
      <alignment horizontal="center" vertical="center" wrapText="1"/>
    </xf>
    <xf numFmtId="0" fontId="14" fillId="0" borderId="17" xfId="0" applyFont="1" applyBorder="1" applyAlignment="1">
      <alignment horizontal="left" vertical="center" wrapText="1"/>
    </xf>
    <xf numFmtId="0" fontId="64" fillId="73" borderId="17" xfId="0" applyFont="1" applyFill="1" applyBorder="1" applyAlignment="1">
      <alignment horizontal="center" vertical="center" wrapText="1"/>
    </xf>
    <xf numFmtId="0" fontId="14" fillId="0" borderId="17" xfId="0" applyFont="1" applyBorder="1" applyAlignment="1">
      <alignment vertical="center" wrapText="1"/>
    </xf>
    <xf numFmtId="182" fontId="14" fillId="0" borderId="17" xfId="778" applyNumberFormat="1" applyFont="1" applyBorder="1" applyAlignment="1">
      <alignment horizontal="center" vertical="center"/>
    </xf>
    <xf numFmtId="44" fontId="64" fillId="0" borderId="17" xfId="0" applyNumberFormat="1" applyFont="1" applyBorder="1"/>
    <xf numFmtId="44" fontId="3" fillId="74" borderId="17" xfId="0" applyNumberFormat="1" applyFont="1" applyFill="1" applyBorder="1"/>
    <xf numFmtId="0" fontId="14" fillId="73" borderId="17" xfId="0" applyFont="1" applyFill="1" applyBorder="1" applyAlignment="1">
      <alignment horizontal="center"/>
    </xf>
    <xf numFmtId="169" fontId="60" fillId="0" borderId="17" xfId="6" applyFont="1" applyBorder="1" applyAlignment="1">
      <alignment vertical="center"/>
    </xf>
    <xf numFmtId="0" fontId="14" fillId="0" borderId="32" xfId="0" applyFont="1" applyBorder="1" applyAlignment="1">
      <alignment horizontal="center" vertical="center" wrapText="1"/>
    </xf>
    <xf numFmtId="2" fontId="14" fillId="0" borderId="32" xfId="0" applyNumberFormat="1" applyFont="1" applyBorder="1" applyAlignment="1">
      <alignment horizontal="center" vertical="center" wrapText="1"/>
    </xf>
    <xf numFmtId="169" fontId="64" fillId="0" borderId="32" xfId="870" applyFont="1" applyBorder="1" applyAlignment="1">
      <alignment horizontal="left" vertical="center" wrapText="1"/>
    </xf>
    <xf numFmtId="44" fontId="64" fillId="0" borderId="17" xfId="0" applyNumberFormat="1" applyFont="1" applyBorder="1" applyAlignment="1">
      <alignment vertical="center"/>
    </xf>
    <xf numFmtId="0" fontId="57" fillId="72" borderId="17" xfId="1420" applyFont="1" applyFill="1" applyBorder="1" applyAlignment="1">
      <alignment horizontal="center" vertical="center"/>
    </xf>
    <xf numFmtId="0" fontId="7" fillId="0" borderId="17" xfId="0" applyFont="1" applyBorder="1" applyAlignment="1">
      <alignment horizontal="center" vertical="center" wrapText="1"/>
    </xf>
    <xf numFmtId="0" fontId="54" fillId="72" borderId="17" xfId="0" applyFont="1" applyFill="1" applyBorder="1" applyAlignment="1">
      <alignment horizontal="center" vertical="center" wrapText="1"/>
    </xf>
    <xf numFmtId="0" fontId="8" fillId="0" borderId="17" xfId="0" applyFont="1" applyBorder="1" applyAlignment="1">
      <alignment horizontal="center" vertical="center" wrapText="1"/>
    </xf>
    <xf numFmtId="0" fontId="58" fillId="72" borderId="17" xfId="0" applyFont="1" applyFill="1" applyBorder="1" applyAlignment="1">
      <alignment horizontal="center" vertical="center"/>
    </xf>
    <xf numFmtId="0" fontId="8" fillId="0" borderId="17" xfId="0" applyFont="1" applyBorder="1" applyAlignment="1">
      <alignment horizontal="left" vertical="center" wrapText="1"/>
    </xf>
    <xf numFmtId="0" fontId="54" fillId="72" borderId="17" xfId="0" applyFont="1" applyFill="1" applyBorder="1" applyAlignment="1">
      <alignment horizontal="left" vertical="center" wrapText="1"/>
    </xf>
    <xf numFmtId="0" fontId="52" fillId="0" borderId="17" xfId="0" applyFont="1" applyBorder="1" applyAlignment="1">
      <alignment horizontal="left" vertical="center" wrapText="1"/>
    </xf>
    <xf numFmtId="0" fontId="10" fillId="0" borderId="17" xfId="0" applyFont="1" applyBorder="1" applyAlignment="1">
      <alignment horizontal="left" vertical="center" wrapText="1"/>
    </xf>
    <xf numFmtId="0" fontId="6" fillId="0" borderId="17" xfId="0" applyFont="1" applyBorder="1" applyAlignment="1">
      <alignment horizontal="center" vertical="center" wrapText="1"/>
    </xf>
    <xf numFmtId="0" fontId="55" fillId="0" borderId="17" xfId="0" applyFont="1" applyBorder="1" applyAlignment="1">
      <alignment horizontal="center" vertical="center" wrapText="1"/>
    </xf>
    <xf numFmtId="0" fontId="10" fillId="0" borderId="17" xfId="0" applyFont="1" applyBorder="1" applyAlignment="1">
      <alignment horizontal="center" vertical="center" wrapText="1"/>
    </xf>
    <xf numFmtId="212" fontId="14" fillId="0" borderId="29" xfId="778" applyNumberFormat="1" applyFont="1" applyBorder="1" applyAlignment="1">
      <alignment horizontal="center" vertical="center" wrapText="1"/>
    </xf>
    <xf numFmtId="212" fontId="14" fillId="0" borderId="30" xfId="778" applyNumberFormat="1" applyFont="1" applyBorder="1" applyAlignment="1">
      <alignment horizontal="center" vertical="center" wrapText="1"/>
    </xf>
    <xf numFmtId="212" fontId="14" fillId="0" borderId="31" xfId="778" applyNumberFormat="1" applyFont="1" applyBorder="1" applyAlignment="1">
      <alignment horizontal="center" vertical="center" wrapText="1"/>
    </xf>
    <xf numFmtId="0" fontId="61" fillId="72" borderId="24" xfId="1420" applyFont="1" applyFill="1" applyBorder="1" applyAlignment="1">
      <alignment horizontal="center" vertical="center"/>
    </xf>
    <xf numFmtId="0" fontId="61" fillId="72" borderId="25" xfId="1420" applyFont="1" applyFill="1" applyBorder="1" applyAlignment="1">
      <alignment horizontal="center" vertical="center"/>
    </xf>
    <xf numFmtId="0" fontId="61" fillId="72" borderId="26" xfId="1420" applyFont="1" applyFill="1" applyBorder="1" applyAlignment="1">
      <alignment horizontal="center" vertical="center"/>
    </xf>
    <xf numFmtId="0" fontId="63" fillId="72" borderId="18" xfId="1420" applyFont="1" applyFill="1" applyBorder="1" applyAlignment="1">
      <alignment horizontal="center" vertical="center"/>
    </xf>
    <xf numFmtId="0" fontId="63" fillId="72" borderId="0" xfId="1420" applyFont="1" applyFill="1" applyAlignment="1">
      <alignment horizontal="center" vertical="center"/>
    </xf>
    <xf numFmtId="0" fontId="63" fillId="72" borderId="27" xfId="1420" applyFont="1" applyFill="1" applyBorder="1" applyAlignment="1">
      <alignment horizontal="center" vertical="center"/>
    </xf>
    <xf numFmtId="0" fontId="63" fillId="72" borderId="22" xfId="1420" applyFont="1" applyFill="1" applyBorder="1" applyAlignment="1">
      <alignment horizontal="center" vertical="center"/>
    </xf>
    <xf numFmtId="0" fontId="63" fillId="72" borderId="23" xfId="1420" applyFont="1" applyFill="1" applyBorder="1" applyAlignment="1">
      <alignment horizontal="center" vertical="center"/>
    </xf>
    <xf numFmtId="0" fontId="63" fillId="72" borderId="28" xfId="1420" applyFont="1" applyFill="1" applyBorder="1" applyAlignment="1">
      <alignment horizontal="center" vertical="center"/>
    </xf>
    <xf numFmtId="212" fontId="63" fillId="72" borderId="17" xfId="778" applyNumberFormat="1" applyFont="1" applyFill="1" applyBorder="1" applyAlignment="1">
      <alignment horizontal="left" vertical="center" wrapText="1"/>
    </xf>
    <xf numFmtId="0" fontId="14" fillId="73" borderId="17" xfId="0" applyFont="1" applyFill="1" applyBorder="1" applyAlignment="1">
      <alignment horizontal="left"/>
    </xf>
    <xf numFmtId="0" fontId="14" fillId="73" borderId="19" xfId="0" applyFont="1" applyFill="1" applyBorder="1" applyAlignment="1">
      <alignment horizontal="left" wrapText="1"/>
    </xf>
    <xf numFmtId="0" fontId="14" fillId="73" borderId="20" xfId="0" applyFont="1" applyFill="1" applyBorder="1" applyAlignment="1">
      <alignment horizontal="left" wrapText="1"/>
    </xf>
    <xf numFmtId="0" fontId="14" fillId="73" borderId="21" xfId="0" applyFont="1" applyFill="1" applyBorder="1" applyAlignment="1">
      <alignment horizontal="left" wrapText="1"/>
    </xf>
    <xf numFmtId="0" fontId="63" fillId="72" borderId="17" xfId="0" applyFont="1" applyFill="1" applyBorder="1" applyAlignment="1">
      <alignment horizontal="left" vertical="center" wrapText="1"/>
    </xf>
    <xf numFmtId="0" fontId="64" fillId="0" borderId="17" xfId="0" applyFont="1" applyBorder="1" applyAlignment="1">
      <alignment horizontal="left" vertical="center" wrapText="1"/>
    </xf>
    <xf numFmtId="0" fontId="55" fillId="0" borderId="17" xfId="0" applyFont="1" applyBorder="1" applyAlignment="1">
      <alignment horizontal="right" vertical="center" wrapText="1"/>
    </xf>
    <xf numFmtId="0" fontId="55" fillId="74" borderId="17" xfId="0" applyFont="1" applyFill="1" applyBorder="1" applyAlignment="1">
      <alignment horizontal="right" vertical="center" wrapText="1"/>
    </xf>
    <xf numFmtId="0" fontId="64" fillId="0" borderId="17" xfId="0" applyFont="1" applyBorder="1" applyAlignment="1">
      <alignment horizontal="center" vertical="center" wrapText="1"/>
    </xf>
    <xf numFmtId="0" fontId="14" fillId="0" borderId="17" xfId="0" applyFont="1" applyBorder="1" applyAlignment="1">
      <alignment horizontal="left" vertical="center" wrapText="1"/>
    </xf>
    <xf numFmtId="0" fontId="62" fillId="0" borderId="17" xfId="0" applyFont="1" applyBorder="1" applyAlignment="1">
      <alignment horizontal="center" vertical="center" wrapText="1"/>
    </xf>
    <xf numFmtId="0" fontId="64" fillId="73" borderId="17" xfId="0" applyFont="1" applyFill="1" applyBorder="1" applyAlignment="1">
      <alignment horizontal="left" vertical="center" wrapText="1"/>
    </xf>
  </cellXfs>
  <cellStyles count="1421">
    <cellStyle name="_1" xfId="78" xr:uid="{00000000-0005-0000-0000-000000000000}"/>
    <cellStyle name="_1 2" xfId="88" xr:uid="{00000000-0005-0000-0000-000001000000}"/>
    <cellStyle name="_1_mODULO DE EDUCACION ESPECIAL 1 AULA(1)" xfId="81" xr:uid="{00000000-0005-0000-0000-000002000000}"/>
    <cellStyle name="_2" xfId="3" xr:uid="{00000000-0005-0000-0000-000003000000}"/>
    <cellStyle name="_2 2" xfId="96" xr:uid="{00000000-0005-0000-0000-000004000000}"/>
    <cellStyle name="_2_mODULO DE EDUCACION ESPECIAL 1 AULA(1)" xfId="86" xr:uid="{00000000-0005-0000-0000-000005000000}"/>
    <cellStyle name="_3" xfId="72" xr:uid="{00000000-0005-0000-0000-000006000000}"/>
    <cellStyle name="_3 2" xfId="82" xr:uid="{00000000-0005-0000-0000-000007000000}"/>
    <cellStyle name="_3_mODULO DE EDUCACION ESPECIAL 1 AULA(1)" xfId="97" xr:uid="{00000000-0005-0000-0000-000008000000}"/>
    <cellStyle name="_4938" xfId="80" xr:uid="{00000000-0005-0000-0000-000009000000}"/>
    <cellStyle name="_4938 2" xfId="75" xr:uid="{00000000-0005-0000-0000-00000A000000}"/>
    <cellStyle name="_4938_mODULO DE EDUCACION ESPECIAL 1 AULA(1)" xfId="15" xr:uid="{00000000-0005-0000-0000-00000B000000}"/>
    <cellStyle name="_4989" xfId="28" xr:uid="{00000000-0005-0000-0000-00000C000000}"/>
    <cellStyle name="_4989 2" xfId="98" xr:uid="{00000000-0005-0000-0000-00000D000000}"/>
    <cellStyle name="_4989_mODULO DE EDUCACION ESPECIAL 1 AULA(1)" xfId="76" xr:uid="{00000000-0005-0000-0000-00000E000000}"/>
    <cellStyle name="_5160" xfId="92" xr:uid="{00000000-0005-0000-0000-00000F000000}"/>
    <cellStyle name="_5160 2" xfId="100" xr:uid="{00000000-0005-0000-0000-000010000000}"/>
    <cellStyle name="_5160_mODULO DE EDUCACION ESPECIAL 1 AULA(1)" xfId="102" xr:uid="{00000000-0005-0000-0000-000011000000}"/>
    <cellStyle name="_5172" xfId="103" xr:uid="{00000000-0005-0000-0000-000012000000}"/>
    <cellStyle name="_5172 2" xfId="105" xr:uid="{00000000-0005-0000-0000-000013000000}"/>
    <cellStyle name="_5172_mODULO DE EDUCACION ESPECIAL 1 AULA(1)" xfId="106" xr:uid="{00000000-0005-0000-0000-000014000000}"/>
    <cellStyle name="_8" xfId="49" xr:uid="{00000000-0005-0000-0000-000015000000}"/>
    <cellStyle name="_8 2" xfId="108" xr:uid="{00000000-0005-0000-0000-000016000000}"/>
    <cellStyle name="_8_mODULO DE EDUCACION ESPECIAL 1 AULA(1)" xfId="89" xr:uid="{00000000-0005-0000-0000-000017000000}"/>
    <cellStyle name="_actividadesPresupuestoModulo6821" xfId="110" xr:uid="{00000000-0005-0000-0000-000018000000}"/>
    <cellStyle name="_actividadesPresupuestoModulo6821 2" xfId="13" xr:uid="{00000000-0005-0000-0000-000019000000}"/>
    <cellStyle name="_actividadesPresupuestoModulo6821_mODULO DE EDUCACION ESPECIAL 1 AULA(1)" xfId="112" xr:uid="{00000000-0005-0000-0000-00001A000000}"/>
    <cellStyle name="_Agua Potable Cinquera cabañas" xfId="51" xr:uid="{00000000-0005-0000-0000-00001B000000}"/>
    <cellStyle name="_Agua Potable Cinquera cabañas 2" xfId="114" xr:uid="{00000000-0005-0000-0000-00001C000000}"/>
    <cellStyle name="_Agua Potable Cinquera cabañas_mODULO DE EDUCACION ESPECIAL 1 AULA(1)" xfId="115" xr:uid="{00000000-0005-0000-0000-00001D000000}"/>
    <cellStyle name="_Complejo Deportivo Ciudad Barrios" xfId="118" xr:uid="{00000000-0005-0000-0000-00001E000000}"/>
    <cellStyle name="_Complejo Deportivo Ciudad Barrios 2" xfId="120" xr:uid="{00000000-0005-0000-0000-00001F000000}"/>
    <cellStyle name="_Complejo Deportivo Ciudad Barrios_mODULO DE EDUCACION ESPECIAL 1 AULA(1)" xfId="122" xr:uid="{00000000-0005-0000-0000-000020000000}"/>
    <cellStyle name="_Introduc. A.P eL lIMON" xfId="125" xr:uid="{00000000-0005-0000-0000-000021000000}"/>
    <cellStyle name="_Introduc. A.P eL lIMON 2" xfId="65" xr:uid="{00000000-0005-0000-0000-000022000000}"/>
    <cellStyle name="_Introduc. A.P eL lIMON_mODULO DE EDUCACION ESPECIAL 1 AULA(1)" xfId="127" xr:uid="{00000000-0005-0000-0000-000023000000}"/>
    <cellStyle name="_libro1" xfId="129" xr:uid="{00000000-0005-0000-0000-000024000000}"/>
    <cellStyle name="_libro1 2" xfId="130" xr:uid="{00000000-0005-0000-0000-000025000000}"/>
    <cellStyle name="_libro1_mODULO DE EDUCACION ESPECIAL 1 AULA(1)" xfId="132" xr:uid="{00000000-0005-0000-0000-000026000000}"/>
    <cellStyle name="_Propuesta de Costeos Varios" xfId="128" xr:uid="{00000000-0005-0000-0000-000027000000}"/>
    <cellStyle name="_Propuesta de Costeos Varios 2" xfId="39" xr:uid="{00000000-0005-0000-0000-000028000000}"/>
    <cellStyle name="_Propuesta de Costeos Varios_mODULO DE EDUCACION ESPECIAL 1 AULA(1)" xfId="70" xr:uid="{00000000-0005-0000-0000-000029000000}"/>
    <cellStyle name="_Remodelación de Parque LOLOTIQUE" xfId="134" xr:uid="{00000000-0005-0000-0000-00002A000000}"/>
    <cellStyle name="_Remodelación de Parque LOLOTIQUE 2" xfId="135" xr:uid="{00000000-0005-0000-0000-00002B000000}"/>
    <cellStyle name="_Remodelación de Parque LOLOTIQUE_mODULO DE EDUCACION ESPECIAL 1 AULA(1)" xfId="138" xr:uid="{00000000-0005-0000-0000-00002C000000}"/>
    <cellStyle name="20% - Accent1 2" xfId="141" xr:uid="{00000000-0005-0000-0000-00002D000000}"/>
    <cellStyle name="20% - Accent1 3" xfId="144" xr:uid="{00000000-0005-0000-0000-00002E000000}"/>
    <cellStyle name="20% - Accent1 4" xfId="149" xr:uid="{00000000-0005-0000-0000-00002F000000}"/>
    <cellStyle name="20% - Accent1 5" xfId="150" xr:uid="{00000000-0005-0000-0000-000030000000}"/>
    <cellStyle name="20% - Accent2 2" xfId="151" xr:uid="{00000000-0005-0000-0000-000031000000}"/>
    <cellStyle name="20% - Accent2 3" xfId="155" xr:uid="{00000000-0005-0000-0000-000032000000}"/>
    <cellStyle name="20% - Accent2 4" xfId="157" xr:uid="{00000000-0005-0000-0000-000033000000}"/>
    <cellStyle name="20% - Accent2 5" xfId="161" xr:uid="{00000000-0005-0000-0000-000034000000}"/>
    <cellStyle name="20% - Accent3 2" xfId="31" xr:uid="{00000000-0005-0000-0000-000035000000}"/>
    <cellStyle name="20% - Accent3 3" xfId="33" xr:uid="{00000000-0005-0000-0000-000036000000}"/>
    <cellStyle name="20% - Accent3 4" xfId="164" xr:uid="{00000000-0005-0000-0000-000037000000}"/>
    <cellStyle name="20% - Accent3 5" xfId="165" xr:uid="{00000000-0005-0000-0000-000038000000}"/>
    <cellStyle name="20% - Accent4 2" xfId="166" xr:uid="{00000000-0005-0000-0000-000039000000}"/>
    <cellStyle name="20% - Accent4 3" xfId="169" xr:uid="{00000000-0005-0000-0000-00003A000000}"/>
    <cellStyle name="20% - Accent4 4" xfId="172" xr:uid="{00000000-0005-0000-0000-00003B000000}"/>
    <cellStyle name="20% - Accent4 5" xfId="176" xr:uid="{00000000-0005-0000-0000-00003C000000}"/>
    <cellStyle name="20% - Accent5 2" xfId="178" xr:uid="{00000000-0005-0000-0000-00003D000000}"/>
    <cellStyle name="20% - Accent5 3" xfId="180" xr:uid="{00000000-0005-0000-0000-00003E000000}"/>
    <cellStyle name="20% - Accent5 4" xfId="182" xr:uid="{00000000-0005-0000-0000-00003F000000}"/>
    <cellStyle name="20% - Accent5 5" xfId="183" xr:uid="{00000000-0005-0000-0000-000040000000}"/>
    <cellStyle name="20% - Accent6 2" xfId="184" xr:uid="{00000000-0005-0000-0000-000041000000}"/>
    <cellStyle name="20% - Accent6 3" xfId="53" xr:uid="{00000000-0005-0000-0000-000042000000}"/>
    <cellStyle name="20% - Accent6 4" xfId="111" xr:uid="{00000000-0005-0000-0000-000043000000}"/>
    <cellStyle name="20% - Accent6 5" xfId="185" xr:uid="{00000000-0005-0000-0000-000044000000}"/>
    <cellStyle name="20% - Énfasis1 2" xfId="186" xr:uid="{00000000-0005-0000-0000-000045000000}"/>
    <cellStyle name="20% - Énfasis1 3" xfId="188" xr:uid="{00000000-0005-0000-0000-000046000000}"/>
    <cellStyle name="20% - Énfasis2 2" xfId="67" xr:uid="{00000000-0005-0000-0000-000047000000}"/>
    <cellStyle name="20% - Énfasis2 3" xfId="71" xr:uid="{00000000-0005-0000-0000-000048000000}"/>
    <cellStyle name="20% - Énfasis3 2" xfId="190" xr:uid="{00000000-0005-0000-0000-000049000000}"/>
    <cellStyle name="20% - Énfasis3 3" xfId="194" xr:uid="{00000000-0005-0000-0000-00004A000000}"/>
    <cellStyle name="20% - Énfasis4 2" xfId="196" xr:uid="{00000000-0005-0000-0000-00004B000000}"/>
    <cellStyle name="20% - Énfasis4 3" xfId="198" xr:uid="{00000000-0005-0000-0000-00004C000000}"/>
    <cellStyle name="20% - Énfasis5 2" xfId="200" xr:uid="{00000000-0005-0000-0000-00004D000000}"/>
    <cellStyle name="20% - Énfasis5 3" xfId="202" xr:uid="{00000000-0005-0000-0000-00004E000000}"/>
    <cellStyle name="20% - Énfasis6 2" xfId="30" xr:uid="{00000000-0005-0000-0000-00004F000000}"/>
    <cellStyle name="20% - Énfasis6 3" xfId="11" xr:uid="{00000000-0005-0000-0000-000050000000}"/>
    <cellStyle name="40% - Accent1 2" xfId="94" xr:uid="{00000000-0005-0000-0000-000051000000}"/>
    <cellStyle name="40% - Accent1 3" xfId="204" xr:uid="{00000000-0005-0000-0000-000052000000}"/>
    <cellStyle name="40% - Accent1 4" xfId="206" xr:uid="{00000000-0005-0000-0000-000053000000}"/>
    <cellStyle name="40% - Accent1 5" xfId="208" xr:uid="{00000000-0005-0000-0000-000054000000}"/>
    <cellStyle name="40% - Accent2 2" xfId="87" xr:uid="{00000000-0005-0000-0000-000055000000}"/>
    <cellStyle name="40% - Accent2 3" xfId="209" xr:uid="{00000000-0005-0000-0000-000056000000}"/>
    <cellStyle name="40% - Accent2 4" xfId="210" xr:uid="{00000000-0005-0000-0000-000057000000}"/>
    <cellStyle name="40% - Accent2 5" xfId="211" xr:uid="{00000000-0005-0000-0000-000058000000}"/>
    <cellStyle name="40% - Accent3 2" xfId="214" xr:uid="{00000000-0005-0000-0000-000059000000}"/>
    <cellStyle name="40% - Accent3 3" xfId="216" xr:uid="{00000000-0005-0000-0000-00005A000000}"/>
    <cellStyle name="40% - Accent3 4" xfId="217" xr:uid="{00000000-0005-0000-0000-00005B000000}"/>
    <cellStyle name="40% - Accent3 5" xfId="79" xr:uid="{00000000-0005-0000-0000-00005C000000}"/>
    <cellStyle name="40% - Accent4 2" xfId="219" xr:uid="{00000000-0005-0000-0000-00005D000000}"/>
    <cellStyle name="40% - Accent4 3" xfId="220" xr:uid="{00000000-0005-0000-0000-00005E000000}"/>
    <cellStyle name="40% - Accent4 4" xfId="221" xr:uid="{00000000-0005-0000-0000-00005F000000}"/>
    <cellStyle name="40% - Accent4 5" xfId="222" xr:uid="{00000000-0005-0000-0000-000060000000}"/>
    <cellStyle name="40% - Accent5 2" xfId="223" xr:uid="{00000000-0005-0000-0000-000061000000}"/>
    <cellStyle name="40% - Accent5 3" xfId="224" xr:uid="{00000000-0005-0000-0000-000062000000}"/>
    <cellStyle name="40% - Accent5 4" xfId="225" xr:uid="{00000000-0005-0000-0000-000063000000}"/>
    <cellStyle name="40% - Accent5 5" xfId="226" xr:uid="{00000000-0005-0000-0000-000064000000}"/>
    <cellStyle name="40% - Accent6 2" xfId="227" xr:uid="{00000000-0005-0000-0000-000065000000}"/>
    <cellStyle name="40% - Accent6 3" xfId="229" xr:uid="{00000000-0005-0000-0000-000066000000}"/>
    <cellStyle name="40% - Accent6 4" xfId="231" xr:uid="{00000000-0005-0000-0000-000067000000}"/>
    <cellStyle name="40% - Accent6 5" xfId="233" xr:uid="{00000000-0005-0000-0000-000068000000}"/>
    <cellStyle name="40% - Énfasis1 2" xfId="235" xr:uid="{00000000-0005-0000-0000-000069000000}"/>
    <cellStyle name="40% - Énfasis1 3" xfId="236" xr:uid="{00000000-0005-0000-0000-00006A000000}"/>
    <cellStyle name="40% - Énfasis2 2" xfId="237" xr:uid="{00000000-0005-0000-0000-00006B000000}"/>
    <cellStyle name="40% - Énfasis2 3" xfId="241" xr:uid="{00000000-0005-0000-0000-00006C000000}"/>
    <cellStyle name="40% - Énfasis3 2" xfId="244" xr:uid="{00000000-0005-0000-0000-00006D000000}"/>
    <cellStyle name="40% - Énfasis3 3" xfId="245" xr:uid="{00000000-0005-0000-0000-00006E000000}"/>
    <cellStyle name="40% - Énfasis4 2" xfId="246" xr:uid="{00000000-0005-0000-0000-00006F000000}"/>
    <cellStyle name="40% - Énfasis4 3" xfId="247" xr:uid="{00000000-0005-0000-0000-000070000000}"/>
    <cellStyle name="40% - Énfasis5 2" xfId="10" xr:uid="{00000000-0005-0000-0000-000071000000}"/>
    <cellStyle name="40% - Énfasis5 3" xfId="248" xr:uid="{00000000-0005-0000-0000-000072000000}"/>
    <cellStyle name="40% - Énfasis6 2" xfId="249" xr:uid="{00000000-0005-0000-0000-000073000000}"/>
    <cellStyle name="40% - Énfasis6 3" xfId="250" xr:uid="{00000000-0005-0000-0000-000074000000}"/>
    <cellStyle name="60% - Accent1 2" xfId="251" xr:uid="{00000000-0005-0000-0000-000075000000}"/>
    <cellStyle name="60% - Accent1 3" xfId="254" xr:uid="{00000000-0005-0000-0000-000076000000}"/>
    <cellStyle name="60% - Accent1 4" xfId="257" xr:uid="{00000000-0005-0000-0000-000077000000}"/>
    <cellStyle name="60% - Accent2 2" xfId="258" xr:uid="{00000000-0005-0000-0000-000078000000}"/>
    <cellStyle name="60% - Accent3 2" xfId="52" xr:uid="{00000000-0005-0000-0000-000079000000}"/>
    <cellStyle name="60% - Accent3 3" xfId="265" xr:uid="{00000000-0005-0000-0000-00007A000000}"/>
    <cellStyle name="60% - Accent3 4" xfId="267" xr:uid="{00000000-0005-0000-0000-00007B000000}"/>
    <cellStyle name="60% - Accent4 2" xfId="269" xr:uid="{00000000-0005-0000-0000-00007C000000}"/>
    <cellStyle name="60% - Accent4 3" xfId="271" xr:uid="{00000000-0005-0000-0000-00007D000000}"/>
    <cellStyle name="60% - Accent4 4" xfId="273" xr:uid="{00000000-0005-0000-0000-00007E000000}"/>
    <cellStyle name="60% - Accent5 2" xfId="2" xr:uid="{00000000-0005-0000-0000-00007F000000}"/>
    <cellStyle name="60% - Accent5 3" xfId="73" xr:uid="{00000000-0005-0000-0000-000080000000}"/>
    <cellStyle name="60% - Accent5 4" xfId="275" xr:uid="{00000000-0005-0000-0000-000081000000}"/>
    <cellStyle name="60% - Accent6 2" xfId="277" xr:uid="{00000000-0005-0000-0000-000082000000}"/>
    <cellStyle name="60% - Accent6 3" xfId="278" xr:uid="{00000000-0005-0000-0000-000083000000}"/>
    <cellStyle name="60% - Accent6 4" xfId="280" xr:uid="{00000000-0005-0000-0000-000084000000}"/>
    <cellStyle name="60% - Énfasis1 2" xfId="283" xr:uid="{00000000-0005-0000-0000-000085000000}"/>
    <cellStyle name="60% - Énfasis1 3" xfId="140" xr:uid="{00000000-0005-0000-0000-000086000000}"/>
    <cellStyle name="60% - Énfasis2 2" xfId="143" xr:uid="{00000000-0005-0000-0000-000087000000}"/>
    <cellStyle name="60% - Énfasis2 3" xfId="146" xr:uid="{00000000-0005-0000-0000-000088000000}"/>
    <cellStyle name="60% - Énfasis3 2" xfId="154" xr:uid="{00000000-0005-0000-0000-000089000000}"/>
    <cellStyle name="60% - Énfasis3 3" xfId="156" xr:uid="{00000000-0005-0000-0000-00008A000000}"/>
    <cellStyle name="60% - Énfasis4 2" xfId="32" xr:uid="{00000000-0005-0000-0000-00008B000000}"/>
    <cellStyle name="60% - Énfasis4 3" xfId="34" xr:uid="{00000000-0005-0000-0000-00008C000000}"/>
    <cellStyle name="60% - Énfasis5 2" xfId="167" xr:uid="{00000000-0005-0000-0000-00008D000000}"/>
    <cellStyle name="60% - Énfasis5 3" xfId="170" xr:uid="{00000000-0005-0000-0000-00008E000000}"/>
    <cellStyle name="60% - Énfasis6 2" xfId="179" xr:uid="{00000000-0005-0000-0000-00008F000000}"/>
    <cellStyle name="60% - Énfasis6 3" xfId="181" xr:uid="{00000000-0005-0000-0000-000090000000}"/>
    <cellStyle name="Accent1 2" xfId="284" xr:uid="{00000000-0005-0000-0000-000091000000}"/>
    <cellStyle name="Accent1 3" xfId="285" xr:uid="{00000000-0005-0000-0000-000092000000}"/>
    <cellStyle name="Accent1 4" xfId="286" xr:uid="{00000000-0005-0000-0000-000093000000}"/>
    <cellStyle name="Accent2 2" xfId="287" xr:uid="{00000000-0005-0000-0000-000094000000}"/>
    <cellStyle name="Accent3 2" xfId="288" xr:uid="{00000000-0005-0000-0000-000095000000}"/>
    <cellStyle name="Accent4 2" xfId="69" xr:uid="{00000000-0005-0000-0000-000096000000}"/>
    <cellStyle name="Accent4 3" xfId="290" xr:uid="{00000000-0005-0000-0000-000097000000}"/>
    <cellStyle name="Accent4 4" xfId="291" xr:uid="{00000000-0005-0000-0000-000098000000}"/>
    <cellStyle name="Accent5 2" xfId="292" xr:uid="{00000000-0005-0000-0000-000099000000}"/>
    <cellStyle name="Accent6 2" xfId="293" xr:uid="{00000000-0005-0000-0000-00009A000000}"/>
    <cellStyle name="Bad 2" xfId="294" xr:uid="{00000000-0005-0000-0000-00009B000000}"/>
    <cellStyle name="Buena 2" xfId="295" xr:uid="{00000000-0005-0000-0000-00009C000000}"/>
    <cellStyle name="Calculation 2" xfId="298" xr:uid="{00000000-0005-0000-0000-00009D000000}"/>
    <cellStyle name="Calculation 3" xfId="301" xr:uid="{00000000-0005-0000-0000-00009E000000}"/>
    <cellStyle name="Calculation 4" xfId="303" xr:uid="{00000000-0005-0000-0000-00009F000000}"/>
    <cellStyle name="Cálculo 2" xfId="305" xr:uid="{00000000-0005-0000-0000-0000A0000000}"/>
    <cellStyle name="Cálculo 3" xfId="307" xr:uid="{00000000-0005-0000-0000-0000A1000000}"/>
    <cellStyle name="celda" xfId="308" xr:uid="{00000000-0005-0000-0000-0000A2000000}"/>
    <cellStyle name="Celda de comprobación 2" xfId="311" xr:uid="{00000000-0005-0000-0000-0000A3000000}"/>
    <cellStyle name="Celda de comprobación 3" xfId="306" xr:uid="{00000000-0005-0000-0000-0000A4000000}"/>
    <cellStyle name="Celda vinculada 2" xfId="314" xr:uid="{00000000-0005-0000-0000-0000A5000000}"/>
    <cellStyle name="Check Cell 2" xfId="318" xr:uid="{00000000-0005-0000-0000-0000A6000000}"/>
    <cellStyle name="Check Cell 3" xfId="320" xr:uid="{00000000-0005-0000-0000-0000A7000000}"/>
    <cellStyle name="Check Cell 4" xfId="323" xr:uid="{00000000-0005-0000-0000-0000A8000000}"/>
    <cellStyle name="Comma 2" xfId="324" xr:uid="{00000000-0005-0000-0000-0000A9000000}"/>
    <cellStyle name="Comma 3" xfId="325" xr:uid="{00000000-0005-0000-0000-0000AA000000}"/>
    <cellStyle name="Comma 7" xfId="328" xr:uid="{00000000-0005-0000-0000-0000AB000000}"/>
    <cellStyle name="Comma0" xfId="330" xr:uid="{00000000-0005-0000-0000-0000AC000000}"/>
    <cellStyle name="Currency [2]" xfId="101" xr:uid="{00000000-0005-0000-0000-0000AD000000}"/>
    <cellStyle name="Currency 2" xfId="331" xr:uid="{00000000-0005-0000-0000-0000AE000000}"/>
    <cellStyle name="Currency 3" xfId="332" xr:uid="{00000000-0005-0000-0000-0000AF000000}"/>
    <cellStyle name="Currency 4" xfId="333" xr:uid="{00000000-0005-0000-0000-0000B0000000}"/>
    <cellStyle name="Currency0" xfId="334" xr:uid="{00000000-0005-0000-0000-0000B1000000}"/>
    <cellStyle name="Date" xfId="121" xr:uid="{00000000-0005-0000-0000-0000B2000000}"/>
    <cellStyle name="EGUROS" xfId="335" xr:uid="{00000000-0005-0000-0000-0000B3000000}"/>
    <cellStyle name="Encabezado 4 2" xfId="192" xr:uid="{00000000-0005-0000-0000-0000B4000000}"/>
    <cellStyle name="Énfasis 1" xfId="336" xr:uid="{00000000-0005-0000-0000-0000B5000000}"/>
    <cellStyle name="Énfasis 1 2" xfId="337" xr:uid="{00000000-0005-0000-0000-0000B6000000}"/>
    <cellStyle name="Énfasis 1 3" xfId="338" xr:uid="{00000000-0005-0000-0000-0000B7000000}"/>
    <cellStyle name="Énfasis 2" xfId="339" xr:uid="{00000000-0005-0000-0000-0000B8000000}"/>
    <cellStyle name="Énfasis 3" xfId="340" xr:uid="{00000000-0005-0000-0000-0000B9000000}"/>
    <cellStyle name="Énfasis 3 2" xfId="341" xr:uid="{00000000-0005-0000-0000-0000BA000000}"/>
    <cellStyle name="Énfasis 3 3" xfId="342" xr:uid="{00000000-0005-0000-0000-0000BB000000}"/>
    <cellStyle name="Énfasis1 - 20%" xfId="344" xr:uid="{00000000-0005-0000-0000-0000BC000000}"/>
    <cellStyle name="Énfasis1 - 20% 2" xfId="159" xr:uid="{00000000-0005-0000-0000-0000BD000000}"/>
    <cellStyle name="Énfasis1 - 20% 3" xfId="163" xr:uid="{00000000-0005-0000-0000-0000BE000000}"/>
    <cellStyle name="Énfasis1 - 40%" xfId="347" xr:uid="{00000000-0005-0000-0000-0000BF000000}"/>
    <cellStyle name="Énfasis1 - 60%" xfId="351" xr:uid="{00000000-0005-0000-0000-0000C0000000}"/>
    <cellStyle name="Énfasis1 - 60% 2" xfId="356" xr:uid="{00000000-0005-0000-0000-0000C1000000}"/>
    <cellStyle name="Énfasis1 - 60% 3" xfId="309" xr:uid="{00000000-0005-0000-0000-0000C2000000}"/>
    <cellStyle name="Énfasis1 2" xfId="266" xr:uid="{00000000-0005-0000-0000-0000C3000000}"/>
    <cellStyle name="Énfasis1 3" xfId="268" xr:uid="{00000000-0005-0000-0000-0000C4000000}"/>
    <cellStyle name="Énfasis1 4" xfId="104" xr:uid="{00000000-0005-0000-0000-0000C5000000}"/>
    <cellStyle name="Énfasis1 5" xfId="360" xr:uid="{00000000-0005-0000-0000-0000C6000000}"/>
    <cellStyle name="Énfasis1 6" xfId="361" xr:uid="{00000000-0005-0000-0000-0000C7000000}"/>
    <cellStyle name="Énfasis1 7" xfId="362" xr:uid="{00000000-0005-0000-0000-0000C8000000}"/>
    <cellStyle name="Énfasis1 8" xfId="350" xr:uid="{00000000-0005-0000-0000-0000C9000000}"/>
    <cellStyle name="Énfasis1 9" xfId="366" xr:uid="{00000000-0005-0000-0000-0000CA000000}"/>
    <cellStyle name="Énfasis2 - 20%" xfId="371" xr:uid="{00000000-0005-0000-0000-0000CB000000}"/>
    <cellStyle name="Énfasis2 - 20% 2" xfId="373" xr:uid="{00000000-0005-0000-0000-0000CC000000}"/>
    <cellStyle name="Énfasis2 - 20% 3" xfId="375" xr:uid="{00000000-0005-0000-0000-0000CD000000}"/>
    <cellStyle name="Énfasis2 - 40%" xfId="376" xr:uid="{00000000-0005-0000-0000-0000CE000000}"/>
    <cellStyle name="Énfasis2 - 40% 2" xfId="378" xr:uid="{00000000-0005-0000-0000-0000CF000000}"/>
    <cellStyle name="Énfasis2 - 40% 3" xfId="312" xr:uid="{00000000-0005-0000-0000-0000D0000000}"/>
    <cellStyle name="Énfasis2 - 60%" xfId="238" xr:uid="{00000000-0005-0000-0000-0000D1000000}"/>
    <cellStyle name="Énfasis2 - 60% 2" xfId="379" xr:uid="{00000000-0005-0000-0000-0000D2000000}"/>
    <cellStyle name="Énfasis2 - 60% 3" xfId="380" xr:uid="{00000000-0005-0000-0000-0000D3000000}"/>
    <cellStyle name="Énfasis2 2" xfId="272" xr:uid="{00000000-0005-0000-0000-0000D4000000}"/>
    <cellStyle name="Énfasis2 3" xfId="274" xr:uid="{00000000-0005-0000-0000-0000D5000000}"/>
    <cellStyle name="Énfasis2 4" xfId="381" xr:uid="{00000000-0005-0000-0000-0000D6000000}"/>
    <cellStyle name="Énfasis2 5" xfId="382" xr:uid="{00000000-0005-0000-0000-0000D7000000}"/>
    <cellStyle name="Énfasis2 6" xfId="8" xr:uid="{00000000-0005-0000-0000-0000D8000000}"/>
    <cellStyle name="Énfasis2 7" xfId="383" xr:uid="{00000000-0005-0000-0000-0000D9000000}"/>
    <cellStyle name="Énfasis2 8" xfId="384" xr:uid="{00000000-0005-0000-0000-0000DA000000}"/>
    <cellStyle name="Énfasis2 9" xfId="385" xr:uid="{00000000-0005-0000-0000-0000DB000000}"/>
    <cellStyle name="Énfasis3 - 20%" xfId="386" xr:uid="{00000000-0005-0000-0000-0000DC000000}"/>
    <cellStyle name="Énfasis3 - 20% 2" xfId="352" xr:uid="{00000000-0005-0000-0000-0000DD000000}"/>
    <cellStyle name="Énfasis3 - 20% 3" xfId="367" xr:uid="{00000000-0005-0000-0000-0000DE000000}"/>
    <cellStyle name="Énfasis3 - 40%" xfId="261" xr:uid="{00000000-0005-0000-0000-0000DF000000}"/>
    <cellStyle name="Énfasis3 - 40% 2" xfId="395" xr:uid="{00000000-0005-0000-0000-0000E0000000}"/>
    <cellStyle name="Énfasis3 - 40% 3" xfId="399" xr:uid="{00000000-0005-0000-0000-0000E1000000}"/>
    <cellStyle name="Énfasis3 - 60%" xfId="270" xr:uid="{00000000-0005-0000-0000-0000E2000000}"/>
    <cellStyle name="Énfasis3 2" xfId="74" xr:uid="{00000000-0005-0000-0000-0000E3000000}"/>
    <cellStyle name="Énfasis3 3" xfId="276" xr:uid="{00000000-0005-0000-0000-0000E4000000}"/>
    <cellStyle name="Énfasis3 4" xfId="400" xr:uid="{00000000-0005-0000-0000-0000E5000000}"/>
    <cellStyle name="Énfasis3 5" xfId="401" xr:uid="{00000000-0005-0000-0000-0000E6000000}"/>
    <cellStyle name="Énfasis3 6" xfId="402" xr:uid="{00000000-0005-0000-0000-0000E7000000}"/>
    <cellStyle name="Énfasis3 7" xfId="50" xr:uid="{00000000-0005-0000-0000-0000E8000000}"/>
    <cellStyle name="Énfasis3 8" xfId="403" xr:uid="{00000000-0005-0000-0000-0000E9000000}"/>
    <cellStyle name="Énfasis3 9" xfId="404" xr:uid="{00000000-0005-0000-0000-0000EA000000}"/>
    <cellStyle name="Énfasis4 - 20%" xfId="405" xr:uid="{00000000-0005-0000-0000-0000EB000000}"/>
    <cellStyle name="Énfasis4 - 20% 2" xfId="406" xr:uid="{00000000-0005-0000-0000-0000EC000000}"/>
    <cellStyle name="Énfasis4 - 20% 3" xfId="119" xr:uid="{00000000-0005-0000-0000-0000ED000000}"/>
    <cellStyle name="Énfasis4 - 40%" xfId="407" xr:uid="{00000000-0005-0000-0000-0000EE000000}"/>
    <cellStyle name="Énfasis4 - 40% 2" xfId="408" xr:uid="{00000000-0005-0000-0000-0000EF000000}"/>
    <cellStyle name="Énfasis4 - 40% 3" xfId="409" xr:uid="{00000000-0005-0000-0000-0000F0000000}"/>
    <cellStyle name="Énfasis4 - 60%" xfId="410" xr:uid="{00000000-0005-0000-0000-0000F1000000}"/>
    <cellStyle name="Énfasis4 - 60% 2" xfId="304" xr:uid="{00000000-0005-0000-0000-0000F2000000}"/>
    <cellStyle name="Énfasis4 - 60% 3" xfId="411" xr:uid="{00000000-0005-0000-0000-0000F3000000}"/>
    <cellStyle name="Énfasis4 2" xfId="279" xr:uid="{00000000-0005-0000-0000-0000F4000000}"/>
    <cellStyle name="Énfasis4 3" xfId="281" xr:uid="{00000000-0005-0000-0000-0000F5000000}"/>
    <cellStyle name="Énfasis4 4" xfId="412" xr:uid="{00000000-0005-0000-0000-0000F6000000}"/>
    <cellStyle name="Énfasis4 5" xfId="413" xr:uid="{00000000-0005-0000-0000-0000F7000000}"/>
    <cellStyle name="Énfasis4 6" xfId="414" xr:uid="{00000000-0005-0000-0000-0000F8000000}"/>
    <cellStyle name="Énfasis4 7" xfId="415" xr:uid="{00000000-0005-0000-0000-0000F9000000}"/>
    <cellStyle name="Énfasis4 8" xfId="107" xr:uid="{00000000-0005-0000-0000-0000FA000000}"/>
    <cellStyle name="Énfasis4 9" xfId="416" xr:uid="{00000000-0005-0000-0000-0000FB000000}"/>
    <cellStyle name="Énfasis5 - 20%" xfId="420" xr:uid="{00000000-0005-0000-0000-0000FC000000}"/>
    <cellStyle name="Énfasis5 - 20% 2" xfId="424" xr:uid="{00000000-0005-0000-0000-0000FD000000}"/>
    <cellStyle name="Énfasis5 - 20% 3" xfId="431" xr:uid="{00000000-0005-0000-0000-0000FE000000}"/>
    <cellStyle name="Énfasis5 - 40%" xfId="436" xr:uid="{00000000-0005-0000-0000-0000FF000000}"/>
    <cellStyle name="Énfasis5 - 40% 2" xfId="437" xr:uid="{00000000-0005-0000-0000-000000010000}"/>
    <cellStyle name="Énfasis5 - 40% 3" xfId="372" xr:uid="{00000000-0005-0000-0000-000001010000}"/>
    <cellStyle name="Énfasis5 - 60%" xfId="148" xr:uid="{00000000-0005-0000-0000-000002010000}"/>
    <cellStyle name="Énfasis5 - 60% 2" xfId="438" xr:uid="{00000000-0005-0000-0000-000003010000}"/>
    <cellStyle name="Énfasis5 - 60% 3" xfId="439" xr:uid="{00000000-0005-0000-0000-000004010000}"/>
    <cellStyle name="Énfasis5 2" xfId="136" xr:uid="{00000000-0005-0000-0000-000005010000}"/>
    <cellStyle name="Énfasis5 3" xfId="296" xr:uid="{00000000-0005-0000-0000-000006010000}"/>
    <cellStyle name="Énfasis5 4" xfId="440" xr:uid="{00000000-0005-0000-0000-000007010000}"/>
    <cellStyle name="Énfasis5 5" xfId="116" xr:uid="{00000000-0005-0000-0000-000008010000}"/>
    <cellStyle name="Énfasis5 6" xfId="442" xr:uid="{00000000-0005-0000-0000-000009010000}"/>
    <cellStyle name="Énfasis5 7" xfId="444" xr:uid="{00000000-0005-0000-0000-00000A010000}"/>
    <cellStyle name="Énfasis5 8" xfId="447" xr:uid="{00000000-0005-0000-0000-00000B010000}"/>
    <cellStyle name="Énfasis5 9" xfId="450" xr:uid="{00000000-0005-0000-0000-00000C010000}"/>
    <cellStyle name="Énfasis6 - 20%" xfId="45" xr:uid="{00000000-0005-0000-0000-00000D010000}"/>
    <cellStyle name="Énfasis6 - 20% 2" xfId="300" xr:uid="{00000000-0005-0000-0000-00000E010000}"/>
    <cellStyle name="Énfasis6 - 20% 3" xfId="302" xr:uid="{00000000-0005-0000-0000-00000F010000}"/>
    <cellStyle name="Énfasis6 - 40%" xfId="455" xr:uid="{00000000-0005-0000-0000-000010010000}"/>
    <cellStyle name="Énfasis6 - 60%" xfId="456" xr:uid="{00000000-0005-0000-0000-000011010000}"/>
    <cellStyle name="Énfasis6 2" xfId="457" xr:uid="{00000000-0005-0000-0000-000012010000}"/>
    <cellStyle name="Énfasis6 3" xfId="458" xr:uid="{00000000-0005-0000-0000-000013010000}"/>
    <cellStyle name="Énfasis6 4" xfId="113" xr:uid="{00000000-0005-0000-0000-000014010000}"/>
    <cellStyle name="Énfasis6 5" xfId="459" xr:uid="{00000000-0005-0000-0000-000015010000}"/>
    <cellStyle name="Énfasis6 6" xfId="460" xr:uid="{00000000-0005-0000-0000-000016010000}"/>
    <cellStyle name="Énfasis6 7" xfId="461" xr:uid="{00000000-0005-0000-0000-000017010000}"/>
    <cellStyle name="Énfasis6 8" xfId="462" xr:uid="{00000000-0005-0000-0000-000018010000}"/>
    <cellStyle name="Énfasis6 9" xfId="463" xr:uid="{00000000-0005-0000-0000-000019010000}"/>
    <cellStyle name="Entrada 2" xfId="377" xr:uid="{00000000-0005-0000-0000-00001A010000}"/>
    <cellStyle name="Entrada 3" xfId="466" xr:uid="{00000000-0005-0000-0000-00001B010000}"/>
    <cellStyle name="Estilo 1" xfId="1" xr:uid="{00000000-0005-0000-0000-00001C010000}"/>
    <cellStyle name="Estilo 1 2" xfId="467" xr:uid="{00000000-0005-0000-0000-00001D010000}"/>
    <cellStyle name="Euro" xfId="469" xr:uid="{00000000-0005-0000-0000-00001E010000}"/>
    <cellStyle name="Euro 10" xfId="387" xr:uid="{00000000-0005-0000-0000-00001F010000}"/>
    <cellStyle name="Euro 11" xfId="477" xr:uid="{00000000-0005-0000-0000-000020010000}"/>
    <cellStyle name="Euro 12" xfId="1401" xr:uid="{00000000-0005-0000-0000-000021010000}"/>
    <cellStyle name="Euro 2" xfId="364" xr:uid="{00000000-0005-0000-0000-000022010000}"/>
    <cellStyle name="Euro 2 2" xfId="27" xr:uid="{00000000-0005-0000-0000-000023010000}"/>
    <cellStyle name="Euro 2 3" xfId="1402" xr:uid="{00000000-0005-0000-0000-000024010000}"/>
    <cellStyle name="Euro 3" xfId="354" xr:uid="{00000000-0005-0000-0000-000025010000}"/>
    <cellStyle name="Euro 3 2" xfId="358" xr:uid="{00000000-0005-0000-0000-000026010000}"/>
    <cellStyle name="Euro 3 3" xfId="1403" xr:uid="{00000000-0005-0000-0000-000027010000}"/>
    <cellStyle name="Euro 4" xfId="369" xr:uid="{00000000-0005-0000-0000-000028010000}"/>
    <cellStyle name="Euro 4 2" xfId="478" xr:uid="{00000000-0005-0000-0000-000029010000}"/>
    <cellStyle name="Euro 4 3" xfId="1404" xr:uid="{00000000-0005-0000-0000-00002A010000}"/>
    <cellStyle name="Euro 5" xfId="359" xr:uid="{00000000-0005-0000-0000-00002B010000}"/>
    <cellStyle name="Euro 5 2" xfId="481" xr:uid="{00000000-0005-0000-0000-00002C010000}"/>
    <cellStyle name="Euro 5 3" xfId="1405" xr:uid="{00000000-0005-0000-0000-00002D010000}"/>
    <cellStyle name="Euro 6" xfId="310" xr:uid="{00000000-0005-0000-0000-00002E010000}"/>
    <cellStyle name="Euro 7" xfId="483" xr:uid="{00000000-0005-0000-0000-00002F010000}"/>
    <cellStyle name="Euro 8" xfId="7" xr:uid="{00000000-0005-0000-0000-000030010000}"/>
    <cellStyle name="Euro 9" xfId="484" xr:uid="{00000000-0005-0000-0000-000031010000}"/>
    <cellStyle name="Euro_DOCUMENTO Nº 4 - PRESUPUESTO - Comasagua Teotepeque" xfId="487" xr:uid="{00000000-0005-0000-0000-000032010000}"/>
    <cellStyle name="Excel Built-in 20% - Accent1" xfId="488" xr:uid="{00000000-0005-0000-0000-000033010000}"/>
    <cellStyle name="Excel Built-in 20% - Accent2" xfId="489" xr:uid="{00000000-0005-0000-0000-000034010000}"/>
    <cellStyle name="Excel Built-in 20% - Accent3" xfId="491" xr:uid="{00000000-0005-0000-0000-000035010000}"/>
    <cellStyle name="Excel Built-in 20% - Accent4" xfId="493" xr:uid="{00000000-0005-0000-0000-000036010000}"/>
    <cellStyle name="Excel Built-in 20% - Accent5" xfId="495" xr:uid="{00000000-0005-0000-0000-000037010000}"/>
    <cellStyle name="Excel Built-in 20% - Accent6" xfId="496" xr:uid="{00000000-0005-0000-0000-000038010000}"/>
    <cellStyle name="Excel Built-in 40% - Accent1" xfId="497" xr:uid="{00000000-0005-0000-0000-000039010000}"/>
    <cellStyle name="Excel Built-in 40% - Accent2" xfId="240" xr:uid="{00000000-0005-0000-0000-00003A010000}"/>
    <cellStyle name="Excel Built-in 40% - Accent3" xfId="243" xr:uid="{00000000-0005-0000-0000-00003B010000}"/>
    <cellStyle name="Excel Built-in 40% - Accent4" xfId="499" xr:uid="{00000000-0005-0000-0000-00003C010000}"/>
    <cellStyle name="Excel Built-in 40% - Accent5" xfId="501" xr:uid="{00000000-0005-0000-0000-00003D010000}"/>
    <cellStyle name="Excel Built-in 40% - Accent6" xfId="503" xr:uid="{00000000-0005-0000-0000-00003E010000}"/>
    <cellStyle name="Excel Built-in 60% - Accent1" xfId="505" xr:uid="{00000000-0005-0000-0000-00003F010000}"/>
    <cellStyle name="Excel Built-in 60% - Accent2" xfId="506" xr:uid="{00000000-0005-0000-0000-000040010000}"/>
    <cellStyle name="Excel Built-in 60% - Accent3" xfId="507" xr:uid="{00000000-0005-0000-0000-000041010000}"/>
    <cellStyle name="Excel Built-in 60% - Accent4" xfId="512" xr:uid="{00000000-0005-0000-0000-000042010000}"/>
    <cellStyle name="Excel Built-in 60% - Accent5" xfId="388" xr:uid="{00000000-0005-0000-0000-000043010000}"/>
    <cellStyle name="Excel Built-in 60% - Accent6" xfId="476" xr:uid="{00000000-0005-0000-0000-000044010000}"/>
    <cellStyle name="Excel Built-in Accent1" xfId="513" xr:uid="{00000000-0005-0000-0000-000045010000}"/>
    <cellStyle name="Excel Built-in Accent2" xfId="514" xr:uid="{00000000-0005-0000-0000-000046010000}"/>
    <cellStyle name="Excel Built-in Accent3" xfId="517" xr:uid="{00000000-0005-0000-0000-000047010000}"/>
    <cellStyle name="Excel Built-in Accent4" xfId="520" xr:uid="{00000000-0005-0000-0000-000048010000}"/>
    <cellStyle name="Excel Built-in Accent5" xfId="316" xr:uid="{00000000-0005-0000-0000-000049010000}"/>
    <cellStyle name="Excel Built-in Accent6" xfId="322" xr:uid="{00000000-0005-0000-0000-00004A010000}"/>
    <cellStyle name="Excel Built-in Bad" xfId="160" xr:uid="{00000000-0005-0000-0000-00004B010000}"/>
    <cellStyle name="Excel Built-in Calculation" xfId="168" xr:uid="{00000000-0005-0000-0000-00004C010000}"/>
    <cellStyle name="Excel Built-in Check Cell" xfId="522" xr:uid="{00000000-0005-0000-0000-00004D010000}"/>
    <cellStyle name="Excel Built-in Comma" xfId="525" xr:uid="{00000000-0005-0000-0000-00004E010000}"/>
    <cellStyle name="Excel Built-in Comma 1" xfId="526" xr:uid="{00000000-0005-0000-0000-00004F010000}"/>
    <cellStyle name="Excel Built-in Currency" xfId="83" xr:uid="{00000000-0005-0000-0000-000050010000}"/>
    <cellStyle name="Excel Built-in Explanatory Text" xfId="527" xr:uid="{00000000-0005-0000-0000-000051010000}"/>
    <cellStyle name="Excel Built-in Good" xfId="528" xr:uid="{00000000-0005-0000-0000-000052010000}"/>
    <cellStyle name="Excel Built-in Heading 1" xfId="421" xr:uid="{00000000-0005-0000-0000-000053010000}"/>
    <cellStyle name="Excel Built-in Heading 2" xfId="530" xr:uid="{00000000-0005-0000-0000-000054010000}"/>
    <cellStyle name="Excel Built-in Heading 3" xfId="428" xr:uid="{00000000-0005-0000-0000-000055010000}"/>
    <cellStyle name="Excel Built-in Heading 4" xfId="435" xr:uid="{00000000-0005-0000-0000-000056010000}"/>
    <cellStyle name="Excel Built-in Input" xfId="534" xr:uid="{00000000-0005-0000-0000-000057010000}"/>
    <cellStyle name="Excel Built-in Linked Cell" xfId="187" xr:uid="{00000000-0005-0000-0000-000058010000}"/>
    <cellStyle name="Excel Built-in Neutral" xfId="77" xr:uid="{00000000-0005-0000-0000-000059010000}"/>
    <cellStyle name="Excel Built-in Normal" xfId="480" xr:uid="{00000000-0005-0000-0000-00005A010000}"/>
    <cellStyle name="Excel Built-in Normal 1" xfId="536" xr:uid="{00000000-0005-0000-0000-00005B010000}"/>
    <cellStyle name="Excel Built-in Normal 1 1" xfId="537" xr:uid="{00000000-0005-0000-0000-00005C010000}"/>
    <cellStyle name="Excel Built-in Note" xfId="538" xr:uid="{00000000-0005-0000-0000-00005D010000}"/>
    <cellStyle name="Excel Built-in Output" xfId="539" xr:uid="{00000000-0005-0000-0000-00005E010000}"/>
    <cellStyle name="Excel Built-in Percent 1" xfId="509" xr:uid="{00000000-0005-0000-0000-00005F010000}"/>
    <cellStyle name="Excel Built-in Title" xfId="289" xr:uid="{00000000-0005-0000-0000-000060010000}"/>
    <cellStyle name="Excel Built-in Total" xfId="541" xr:uid="{00000000-0005-0000-0000-000061010000}"/>
    <cellStyle name="Excel Built-in Warning Text" xfId="543" xr:uid="{00000000-0005-0000-0000-000062010000}"/>
    <cellStyle name="Explanatory Text 2" xfId="465" xr:uid="{00000000-0005-0000-0000-000063010000}"/>
    <cellStyle name="Explanatory Text 3" xfId="133" xr:uid="{00000000-0005-0000-0000-000064010000}"/>
    <cellStyle name="Explanatory Text 4" xfId="544" xr:uid="{00000000-0005-0000-0000-000065010000}"/>
    <cellStyle name="Fixed" xfId="464" xr:uid="{00000000-0005-0000-0000-000066010000}"/>
    <cellStyle name="Good 2" xfId="547" xr:uid="{00000000-0005-0000-0000-000067010000}"/>
    <cellStyle name="Heading 1 2" xfId="99" xr:uid="{00000000-0005-0000-0000-000068010000}"/>
    <cellStyle name="Heading 1 3" xfId="548" xr:uid="{00000000-0005-0000-0000-000069010000}"/>
    <cellStyle name="Heading 1 4" xfId="374" xr:uid="{00000000-0005-0000-0000-00006A010000}"/>
    <cellStyle name="Heading 2 2" xfId="550" xr:uid="{00000000-0005-0000-0000-00006B010000}"/>
    <cellStyle name="Heading 2 3" xfId="551" xr:uid="{00000000-0005-0000-0000-00006C010000}"/>
    <cellStyle name="Heading 2 4" xfId="552" xr:uid="{00000000-0005-0000-0000-00006D010000}"/>
    <cellStyle name="Heading 3 2" xfId="553" xr:uid="{00000000-0005-0000-0000-00006E010000}"/>
    <cellStyle name="Heading 3 3" xfId="554" xr:uid="{00000000-0005-0000-0000-00006F010000}"/>
    <cellStyle name="Heading 3 4" xfId="555" xr:uid="{00000000-0005-0000-0000-000070010000}"/>
    <cellStyle name="Heading 4 2" xfId="490" xr:uid="{00000000-0005-0000-0000-000071010000}"/>
    <cellStyle name="Heading 4 3" xfId="492" xr:uid="{00000000-0005-0000-0000-000072010000}"/>
    <cellStyle name="Heading 4 4" xfId="494" xr:uid="{00000000-0005-0000-0000-000073010000}"/>
    <cellStyle name="Hipervínculo 2" xfId="556" xr:uid="{00000000-0005-0000-0000-000074010000}"/>
    <cellStyle name="Hipervínculo 3" xfId="54" xr:uid="{00000000-0005-0000-0000-000075010000}"/>
    <cellStyle name="Hipervínculo 4" xfId="60" xr:uid="{00000000-0005-0000-0000-000076010000}"/>
    <cellStyle name="Hipervínculo 5" xfId="37" xr:uid="{00000000-0005-0000-0000-000077010000}"/>
    <cellStyle name="Hipervínculo 6" xfId="24" xr:uid="{00000000-0005-0000-0000-000078010000}"/>
    <cellStyle name="Hyperlink seguido" xfId="557" xr:uid="{00000000-0005-0000-0000-000079010000}"/>
    <cellStyle name="Incorrecto 2" xfId="9" xr:uid="{00000000-0005-0000-0000-00007A010000}"/>
    <cellStyle name="Input 2" xfId="417" xr:uid="{00000000-0005-0000-0000-00007B010000}"/>
    <cellStyle name="Input 3" xfId="558" xr:uid="{00000000-0005-0000-0000-00007C010000}"/>
    <cellStyle name="Input 4" xfId="84" xr:uid="{00000000-0005-0000-0000-00007D010000}"/>
    <cellStyle name="Linked Cell 2" xfId="109" xr:uid="{00000000-0005-0000-0000-00007E010000}"/>
    <cellStyle name="Migliaia (0)_LISTA DE PRECIOS MEC. tr-17" xfId="559" xr:uid="{00000000-0005-0000-0000-00007F010000}"/>
    <cellStyle name="Migliaia_LISTA DE PRECIOS MEC. tr-17" xfId="561" xr:uid="{00000000-0005-0000-0000-000080010000}"/>
    <cellStyle name="Millares" xfId="4" builtinId="3"/>
    <cellStyle name="Millares [0] 2" xfId="562" xr:uid="{00000000-0005-0000-0000-000082010000}"/>
    <cellStyle name="Millares [0] 2 2" xfId="171" xr:uid="{00000000-0005-0000-0000-000083010000}"/>
    <cellStyle name="Millares [0] 2 3" xfId="175" xr:uid="{00000000-0005-0000-0000-000084010000}"/>
    <cellStyle name="Millares [0] 2 4" xfId="177" xr:uid="{00000000-0005-0000-0000-000085010000}"/>
    <cellStyle name="Millares [0] 2 5" xfId="228" xr:uid="{00000000-0005-0000-0000-000086010000}"/>
    <cellStyle name="Millares [0] 2 6" xfId="230" xr:uid="{00000000-0005-0000-0000-000087010000}"/>
    <cellStyle name="Millares [0] 2 7" xfId="232" xr:uid="{00000000-0005-0000-0000-000088010000}"/>
    <cellStyle name="Millares [0] 2 8" xfId="234" xr:uid="{00000000-0005-0000-0000-000089010000}"/>
    <cellStyle name="Millares [0] 2 9" xfId="564" xr:uid="{00000000-0005-0000-0000-00008A010000}"/>
    <cellStyle name="Millares [0] 3" xfId="565" xr:uid="{00000000-0005-0000-0000-00008B010000}"/>
    <cellStyle name="Millares 10" xfId="567" xr:uid="{00000000-0005-0000-0000-00008C010000}"/>
    <cellStyle name="Millares 10 10" xfId="41" xr:uid="{00000000-0005-0000-0000-00008D010000}"/>
    <cellStyle name="Millares 10 11" xfId="55" xr:uid="{00000000-0005-0000-0000-00008E010000}"/>
    <cellStyle name="Millares 10 2" xfId="568" xr:uid="{00000000-0005-0000-0000-00008F010000}"/>
    <cellStyle name="Millares 10 3" xfId="560" xr:uid="{00000000-0005-0000-0000-000090010000}"/>
    <cellStyle name="Millares 10 4" xfId="569" xr:uid="{00000000-0005-0000-0000-000091010000}"/>
    <cellStyle name="Millares 11" xfId="571" xr:uid="{00000000-0005-0000-0000-000092010000}"/>
    <cellStyle name="Millares 11 2" xfId="572" xr:uid="{00000000-0005-0000-0000-000093010000}"/>
    <cellStyle name="Millares 11 3" xfId="574" xr:uid="{00000000-0005-0000-0000-000094010000}"/>
    <cellStyle name="Millares 11 4" xfId="545" xr:uid="{00000000-0005-0000-0000-000095010000}"/>
    <cellStyle name="Millares 12" xfId="576" xr:uid="{00000000-0005-0000-0000-000096010000}"/>
    <cellStyle name="Millares 12 2" xfId="577" xr:uid="{00000000-0005-0000-0000-000097010000}"/>
    <cellStyle name="Millares 12 3" xfId="578" xr:uid="{00000000-0005-0000-0000-000098010000}"/>
    <cellStyle name="Millares 12 4" xfId="579" xr:uid="{00000000-0005-0000-0000-000099010000}"/>
    <cellStyle name="Millares 13" xfId="580" xr:uid="{00000000-0005-0000-0000-00009A010000}"/>
    <cellStyle name="Millares 13 2" xfId="581" xr:uid="{00000000-0005-0000-0000-00009B010000}"/>
    <cellStyle name="Millares 13 3" xfId="582" xr:uid="{00000000-0005-0000-0000-00009C010000}"/>
    <cellStyle name="Millares 13 4" xfId="583" xr:uid="{00000000-0005-0000-0000-00009D010000}"/>
    <cellStyle name="Millares 14" xfId="584" xr:uid="{00000000-0005-0000-0000-00009E010000}"/>
    <cellStyle name="Millares 14 2" xfId="587" xr:uid="{00000000-0005-0000-0000-00009F010000}"/>
    <cellStyle name="Millares 14 3" xfId="592" xr:uid="{00000000-0005-0000-0000-0000A0010000}"/>
    <cellStyle name="Millares 14 4" xfId="16" xr:uid="{00000000-0005-0000-0000-0000A1010000}"/>
    <cellStyle name="Millares 15" xfId="485" xr:uid="{00000000-0005-0000-0000-0000A2010000}"/>
    <cellStyle name="Millares 15 2" xfId="593" xr:uid="{00000000-0005-0000-0000-0000A3010000}"/>
    <cellStyle name="Millares 15 3" xfId="346" xr:uid="{00000000-0005-0000-0000-0000A4010000}"/>
    <cellStyle name="Millares 15 4" xfId="595" xr:uid="{00000000-0005-0000-0000-0000A5010000}"/>
    <cellStyle name="Millares 16" xfId="585" xr:uid="{00000000-0005-0000-0000-0000A6010000}"/>
    <cellStyle name="Millares 16 2" xfId="515" xr:uid="{00000000-0005-0000-0000-0000A7010000}"/>
    <cellStyle name="Millares 16 3" xfId="518" xr:uid="{00000000-0005-0000-0000-0000A8010000}"/>
    <cellStyle name="Millares 16 4" xfId="319" xr:uid="{00000000-0005-0000-0000-0000A9010000}"/>
    <cellStyle name="Millares 17" xfId="588" xr:uid="{00000000-0005-0000-0000-0000AA010000}"/>
    <cellStyle name="Millares 17 2" xfId="597" xr:uid="{00000000-0005-0000-0000-0000AB010000}"/>
    <cellStyle name="Millares 17 3" xfId="349" xr:uid="{00000000-0005-0000-0000-0000AC010000}"/>
    <cellStyle name="Millares 17 4" xfId="40" xr:uid="{00000000-0005-0000-0000-0000AD010000}"/>
    <cellStyle name="Millares 18" xfId="17" xr:uid="{00000000-0005-0000-0000-0000AE010000}"/>
    <cellStyle name="Millares 18 2" xfId="599" xr:uid="{00000000-0005-0000-0000-0000AF010000}"/>
    <cellStyle name="Millares 18 3" xfId="540" xr:uid="{00000000-0005-0000-0000-0000B0010000}"/>
    <cellStyle name="Millares 18 4" xfId="523" xr:uid="{00000000-0005-0000-0000-0000B1010000}"/>
    <cellStyle name="Millares 19" xfId="468" xr:uid="{00000000-0005-0000-0000-0000B2010000}"/>
    <cellStyle name="Millares 19 2" xfId="365" xr:uid="{00000000-0005-0000-0000-0000B3010000}"/>
    <cellStyle name="Millares 19 3" xfId="355" xr:uid="{00000000-0005-0000-0000-0000B4010000}"/>
    <cellStyle name="Millares 19 4" xfId="370" xr:uid="{00000000-0005-0000-0000-0000B5010000}"/>
    <cellStyle name="Millares 2" xfId="95" xr:uid="{00000000-0005-0000-0000-0000B6010000}"/>
    <cellStyle name="Millares 2 10" xfId="137" xr:uid="{00000000-0005-0000-0000-0000B7010000}"/>
    <cellStyle name="Millares 2 10 2" xfId="601" xr:uid="{00000000-0005-0000-0000-0000B8010000}"/>
    <cellStyle name="Millares 2 10 3" xfId="602" xr:uid="{00000000-0005-0000-0000-0000B9010000}"/>
    <cellStyle name="Millares 2 10 4" xfId="603" xr:uid="{00000000-0005-0000-0000-0000BA010000}"/>
    <cellStyle name="Millares 2 11" xfId="297" xr:uid="{00000000-0005-0000-0000-0000BB010000}"/>
    <cellStyle name="Millares 2 11 2" xfId="43" xr:uid="{00000000-0005-0000-0000-0000BC010000}"/>
    <cellStyle name="Millares 2 11 3" xfId="57" xr:uid="{00000000-0005-0000-0000-0000BD010000}"/>
    <cellStyle name="Millares 2 11 4" xfId="63" xr:uid="{00000000-0005-0000-0000-0000BE010000}"/>
    <cellStyle name="Millares 2 12" xfId="441" xr:uid="{00000000-0005-0000-0000-0000BF010000}"/>
    <cellStyle name="Millares 2 12 2" xfId="604" xr:uid="{00000000-0005-0000-0000-0000C0010000}"/>
    <cellStyle name="Millares 2 12 3" xfId="605" xr:uid="{00000000-0005-0000-0000-0000C1010000}"/>
    <cellStyle name="Millares 2 12 4" xfId="606" xr:uid="{00000000-0005-0000-0000-0000C2010000}"/>
    <cellStyle name="Millares 2 13" xfId="117" xr:uid="{00000000-0005-0000-0000-0000C3010000}"/>
    <cellStyle name="Millares 2 13 2" xfId="607" xr:uid="{00000000-0005-0000-0000-0000C4010000}"/>
    <cellStyle name="Millares 2 13 3" xfId="566" xr:uid="{00000000-0005-0000-0000-0000C5010000}"/>
    <cellStyle name="Millares 2 13 4" xfId="570" xr:uid="{00000000-0005-0000-0000-0000C6010000}"/>
    <cellStyle name="Millares 2 14" xfId="443" xr:uid="{00000000-0005-0000-0000-0000C7010000}"/>
    <cellStyle name="Millares 2 14 2" xfId="608" xr:uid="{00000000-0005-0000-0000-0000C8010000}"/>
    <cellStyle name="Millares 2 14 3" xfId="609" xr:uid="{00000000-0005-0000-0000-0000C9010000}"/>
    <cellStyle name="Millares 2 14 4" xfId="610" xr:uid="{00000000-0005-0000-0000-0000CA010000}"/>
    <cellStyle name="Millares 2 15" xfId="446" xr:uid="{00000000-0005-0000-0000-0000CB010000}"/>
    <cellStyle name="Millares 2 15 2" xfId="508" xr:uid="{00000000-0005-0000-0000-0000CC010000}"/>
    <cellStyle name="Millares 2 15 3" xfId="391" xr:uid="{00000000-0005-0000-0000-0000CD010000}"/>
    <cellStyle name="Millares 2 15 4" xfId="473" xr:uid="{00000000-0005-0000-0000-0000CE010000}"/>
    <cellStyle name="Millares 2 16" xfId="449" xr:uid="{00000000-0005-0000-0000-0000CF010000}"/>
    <cellStyle name="Millares 2 16 2" xfId="611" xr:uid="{00000000-0005-0000-0000-0000D0010000}"/>
    <cellStyle name="Millares 2 16 3" xfId="253" xr:uid="{00000000-0005-0000-0000-0000D1010000}"/>
    <cellStyle name="Millares 2 16 4" xfId="256" xr:uid="{00000000-0005-0000-0000-0000D2010000}"/>
    <cellStyle name="Millares 2 17" xfId="454" xr:uid="{00000000-0005-0000-0000-0000D3010000}"/>
    <cellStyle name="Millares 2 17 2" xfId="613" xr:uid="{00000000-0005-0000-0000-0000D4010000}"/>
    <cellStyle name="Millares 2 17 3" xfId="263" xr:uid="{00000000-0005-0000-0000-0000D5010000}"/>
    <cellStyle name="Millares 2 17 4" xfId="615" xr:uid="{00000000-0005-0000-0000-0000D6010000}"/>
    <cellStyle name="Millares 2 18" xfId="617" xr:uid="{00000000-0005-0000-0000-0000D7010000}"/>
    <cellStyle name="Millares 2 18 2" xfId="621" xr:uid="{00000000-0005-0000-0000-0000D8010000}"/>
    <cellStyle name="Millares 2 18 3" xfId="623" xr:uid="{00000000-0005-0000-0000-0000D9010000}"/>
    <cellStyle name="Millares 2 18 4" xfId="625" xr:uid="{00000000-0005-0000-0000-0000DA010000}"/>
    <cellStyle name="Millares 2 19" xfId="627" xr:uid="{00000000-0005-0000-0000-0000DB010000}"/>
    <cellStyle name="Millares 2 19 2" xfId="629" xr:uid="{00000000-0005-0000-0000-0000DC010000}"/>
    <cellStyle name="Millares 2 19 3" xfId="631" xr:uid="{00000000-0005-0000-0000-0000DD010000}"/>
    <cellStyle name="Millares 2 19 4" xfId="633" xr:uid="{00000000-0005-0000-0000-0000DE010000}"/>
    <cellStyle name="Millares 2 2" xfId="635" xr:uid="{00000000-0005-0000-0000-0000DF010000}"/>
    <cellStyle name="Millares 2 2 2" xfId="636" xr:uid="{00000000-0005-0000-0000-0000E0010000}"/>
    <cellStyle name="Millares 2 2 3" xfId="637" xr:uid="{00000000-0005-0000-0000-0000E1010000}"/>
    <cellStyle name="Millares 2 2 4" xfId="638" xr:uid="{00000000-0005-0000-0000-0000E2010000}"/>
    <cellStyle name="Millares 2 20" xfId="445" xr:uid="{00000000-0005-0000-0000-0000E3010000}"/>
    <cellStyle name="Millares 2 20 2" xfId="510" xr:uid="{00000000-0005-0000-0000-0000E4010000}"/>
    <cellStyle name="Millares 2 20 3" xfId="390" xr:uid="{00000000-0005-0000-0000-0000E5010000}"/>
    <cellStyle name="Millares 2 20 4" xfId="474" xr:uid="{00000000-0005-0000-0000-0000E6010000}"/>
    <cellStyle name="Millares 2 21" xfId="448" xr:uid="{00000000-0005-0000-0000-0000E7010000}"/>
    <cellStyle name="Millares 2 21 2" xfId="612" xr:uid="{00000000-0005-0000-0000-0000E8010000}"/>
    <cellStyle name="Millares 2 21 3" xfId="252" xr:uid="{00000000-0005-0000-0000-0000E9010000}"/>
    <cellStyle name="Millares 2 21 4" xfId="255" xr:uid="{00000000-0005-0000-0000-0000EA010000}"/>
    <cellStyle name="Millares 2 22" xfId="453" xr:uid="{00000000-0005-0000-0000-0000EB010000}"/>
    <cellStyle name="Millares 2 22 2" xfId="614" xr:uid="{00000000-0005-0000-0000-0000EC010000}"/>
    <cellStyle name="Millares 2 22 3" xfId="262" xr:uid="{00000000-0005-0000-0000-0000ED010000}"/>
    <cellStyle name="Millares 2 22 4" xfId="616" xr:uid="{00000000-0005-0000-0000-0000EE010000}"/>
    <cellStyle name="Millares 2 23" xfId="618" xr:uid="{00000000-0005-0000-0000-0000EF010000}"/>
    <cellStyle name="Millares 2 23 2" xfId="622" xr:uid="{00000000-0005-0000-0000-0000F0010000}"/>
    <cellStyle name="Millares 2 23 3" xfId="624" xr:uid="{00000000-0005-0000-0000-0000F1010000}"/>
    <cellStyle name="Millares 2 23 4" xfId="626" xr:uid="{00000000-0005-0000-0000-0000F2010000}"/>
    <cellStyle name="Millares 2 24" xfId="628" xr:uid="{00000000-0005-0000-0000-0000F3010000}"/>
    <cellStyle name="Millares 2 24 2" xfId="630" xr:uid="{00000000-0005-0000-0000-0000F4010000}"/>
    <cellStyle name="Millares 2 24 3" xfId="632" xr:uid="{00000000-0005-0000-0000-0000F5010000}"/>
    <cellStyle name="Millares 2 24 4" xfId="634" xr:uid="{00000000-0005-0000-0000-0000F6010000}"/>
    <cellStyle name="Millares 2 25" xfId="639" xr:uid="{00000000-0005-0000-0000-0000F7010000}"/>
    <cellStyle name="Millares 2 25 2" xfId="641" xr:uid="{00000000-0005-0000-0000-0000F8010000}"/>
    <cellStyle name="Millares 2 25 3" xfId="643" xr:uid="{00000000-0005-0000-0000-0000F9010000}"/>
    <cellStyle name="Millares 2 25 4" xfId="645" xr:uid="{00000000-0005-0000-0000-0000FA010000}"/>
    <cellStyle name="Millares 2 26" xfId="647" xr:uid="{00000000-0005-0000-0000-0000FB010000}"/>
    <cellStyle name="Millares 2 26 2" xfId="649" xr:uid="{00000000-0005-0000-0000-0000FC010000}"/>
    <cellStyle name="Millares 2 26 3" xfId="651" xr:uid="{00000000-0005-0000-0000-0000FD010000}"/>
    <cellStyle name="Millares 2 26 4" xfId="653" xr:uid="{00000000-0005-0000-0000-0000FE010000}"/>
    <cellStyle name="Millares 2 27" xfId="655" xr:uid="{00000000-0005-0000-0000-0000FF010000}"/>
    <cellStyle name="Millares 2 27 2" xfId="657" xr:uid="{00000000-0005-0000-0000-000000020000}"/>
    <cellStyle name="Millares 2 27 3" xfId="659" xr:uid="{00000000-0005-0000-0000-000001020000}"/>
    <cellStyle name="Millares 2 27 4" xfId="661" xr:uid="{00000000-0005-0000-0000-000002020000}"/>
    <cellStyle name="Millares 2 28" xfId="664" xr:uid="{00000000-0005-0000-0000-000003020000}"/>
    <cellStyle name="Millares 2 28 2" xfId="666" xr:uid="{00000000-0005-0000-0000-000004020000}"/>
    <cellStyle name="Millares 2 28 3" xfId="668" xr:uid="{00000000-0005-0000-0000-000005020000}"/>
    <cellStyle name="Millares 2 28 4" xfId="670" xr:uid="{00000000-0005-0000-0000-000006020000}"/>
    <cellStyle name="Millares 2 28 5" xfId="672" xr:uid="{00000000-0005-0000-0000-000007020000}"/>
    <cellStyle name="Millares 2 29" xfId="673" xr:uid="{00000000-0005-0000-0000-000008020000}"/>
    <cellStyle name="Millares 2 29 2" xfId="59" xr:uid="{00000000-0005-0000-0000-000009020000}"/>
    <cellStyle name="Millares 2 29 3" xfId="36" xr:uid="{00000000-0005-0000-0000-00000A020000}"/>
    <cellStyle name="Millares 2 29 4" xfId="23" xr:uid="{00000000-0005-0000-0000-00000B020000}"/>
    <cellStyle name="Millares 2 3" xfId="675" xr:uid="{00000000-0005-0000-0000-00000C020000}"/>
    <cellStyle name="Millares 2 3 2" xfId="676" xr:uid="{00000000-0005-0000-0000-00000D020000}"/>
    <cellStyle name="Millares 2 3 2 2" xfId="677" xr:uid="{00000000-0005-0000-0000-00000E020000}"/>
    <cellStyle name="Millares 2 3 3" xfId="678" xr:uid="{00000000-0005-0000-0000-00000F020000}"/>
    <cellStyle name="Millares 2 3 3 2" xfId="679" xr:uid="{00000000-0005-0000-0000-000010020000}"/>
    <cellStyle name="Millares 2 3 4" xfId="680" xr:uid="{00000000-0005-0000-0000-000011020000}"/>
    <cellStyle name="Millares 2 3 4 2" xfId="681" xr:uid="{00000000-0005-0000-0000-000012020000}"/>
    <cellStyle name="Millares 2 3 5" xfId="563" xr:uid="{00000000-0005-0000-0000-000013020000}"/>
    <cellStyle name="Millares 2 30" xfId="640" xr:uid="{00000000-0005-0000-0000-000014020000}"/>
    <cellStyle name="Millares 2 30 2" xfId="642" xr:uid="{00000000-0005-0000-0000-000015020000}"/>
    <cellStyle name="Millares 2 30 3" xfId="644" xr:uid="{00000000-0005-0000-0000-000016020000}"/>
    <cellStyle name="Millares 2 30 4" xfId="646" xr:uid="{00000000-0005-0000-0000-000017020000}"/>
    <cellStyle name="Millares 2 31" xfId="648" xr:uid="{00000000-0005-0000-0000-000018020000}"/>
    <cellStyle name="Millares 2 31 2" xfId="650" xr:uid="{00000000-0005-0000-0000-000019020000}"/>
    <cellStyle name="Millares 2 31 3" xfId="652" xr:uid="{00000000-0005-0000-0000-00001A020000}"/>
    <cellStyle name="Millares 2 31 4" xfId="654" xr:uid="{00000000-0005-0000-0000-00001B020000}"/>
    <cellStyle name="Millares 2 32" xfId="656" xr:uid="{00000000-0005-0000-0000-00001C020000}"/>
    <cellStyle name="Millares 2 32 2" xfId="658" xr:uid="{00000000-0005-0000-0000-00001D020000}"/>
    <cellStyle name="Millares 2 32 3" xfId="660" xr:uid="{00000000-0005-0000-0000-00001E020000}"/>
    <cellStyle name="Millares 2 32 4" xfId="662" xr:uid="{00000000-0005-0000-0000-00001F020000}"/>
    <cellStyle name="Millares 2 33" xfId="665" xr:uid="{00000000-0005-0000-0000-000020020000}"/>
    <cellStyle name="Millares 2 33 2" xfId="667" xr:uid="{00000000-0005-0000-0000-000021020000}"/>
    <cellStyle name="Millares 2 33 3" xfId="669" xr:uid="{00000000-0005-0000-0000-000022020000}"/>
    <cellStyle name="Millares 2 33 4" xfId="671" xr:uid="{00000000-0005-0000-0000-000023020000}"/>
    <cellStyle name="Millares 2 34" xfId="674" xr:uid="{00000000-0005-0000-0000-000024020000}"/>
    <cellStyle name="Millares 2 34 2" xfId="58" xr:uid="{00000000-0005-0000-0000-000025020000}"/>
    <cellStyle name="Millares 2 34 3" xfId="35" xr:uid="{00000000-0005-0000-0000-000026020000}"/>
    <cellStyle name="Millares 2 34 4" xfId="22" xr:uid="{00000000-0005-0000-0000-000027020000}"/>
    <cellStyle name="Millares 2 35" xfId="682" xr:uid="{00000000-0005-0000-0000-000028020000}"/>
    <cellStyle name="Millares 2 35 2" xfId="683" xr:uid="{00000000-0005-0000-0000-000029020000}"/>
    <cellStyle name="Millares 2 36" xfId="684" xr:uid="{00000000-0005-0000-0000-00002A020000}"/>
    <cellStyle name="Millares 2 36 2" xfId="685" xr:uid="{00000000-0005-0000-0000-00002B020000}"/>
    <cellStyle name="Millares 2 37" xfId="686" xr:uid="{00000000-0005-0000-0000-00002C020000}"/>
    <cellStyle name="Millares 2 37 2" xfId="131" xr:uid="{00000000-0005-0000-0000-00002D020000}"/>
    <cellStyle name="Millares 2 38" xfId="687" xr:uid="{00000000-0005-0000-0000-00002E020000}"/>
    <cellStyle name="Millares 2 39" xfId="1407" xr:uid="{00000000-0005-0000-0000-00002F020000}"/>
    <cellStyle name="Millares 2 4" xfId="688" xr:uid="{00000000-0005-0000-0000-000030020000}"/>
    <cellStyle name="Millares 2 4 2" xfId="689" xr:uid="{00000000-0005-0000-0000-000031020000}"/>
    <cellStyle name="Millares 2 4 3" xfId="690" xr:uid="{00000000-0005-0000-0000-000032020000}"/>
    <cellStyle name="Millares 2 4 4" xfId="691" xr:uid="{00000000-0005-0000-0000-000033020000}"/>
    <cellStyle name="Millares 2 5" xfId="692" xr:uid="{00000000-0005-0000-0000-000034020000}"/>
    <cellStyle name="Millares 2 5 2" xfId="693" xr:uid="{00000000-0005-0000-0000-000035020000}"/>
    <cellStyle name="Millares 2 5 3" xfId="694" xr:uid="{00000000-0005-0000-0000-000036020000}"/>
    <cellStyle name="Millares 2 5 4" xfId="695" xr:uid="{00000000-0005-0000-0000-000037020000}"/>
    <cellStyle name="Millares 2 6" xfId="696" xr:uid="{00000000-0005-0000-0000-000038020000}"/>
    <cellStyle name="Millares 2 6 2" xfId="697" xr:uid="{00000000-0005-0000-0000-000039020000}"/>
    <cellStyle name="Millares 2 6 3" xfId="698" xr:uid="{00000000-0005-0000-0000-00003A020000}"/>
    <cellStyle name="Millares 2 6 4" xfId="699" xr:uid="{00000000-0005-0000-0000-00003B020000}"/>
    <cellStyle name="Millares 2 7" xfId="700" xr:uid="{00000000-0005-0000-0000-00003C020000}"/>
    <cellStyle name="Millares 2 7 2" xfId="701" xr:uid="{00000000-0005-0000-0000-00003D020000}"/>
    <cellStyle name="Millares 2 7 3" xfId="702" xr:uid="{00000000-0005-0000-0000-00003E020000}"/>
    <cellStyle name="Millares 2 7 4" xfId="703" xr:uid="{00000000-0005-0000-0000-00003F020000}"/>
    <cellStyle name="Millares 2 8" xfId="704" xr:uid="{00000000-0005-0000-0000-000040020000}"/>
    <cellStyle name="Millares 2 8 2" xfId="705" xr:uid="{00000000-0005-0000-0000-000041020000}"/>
    <cellStyle name="Millares 2 8 3" xfId="706" xr:uid="{00000000-0005-0000-0000-000042020000}"/>
    <cellStyle name="Millares 2 8 4" xfId="707" xr:uid="{00000000-0005-0000-0000-000043020000}"/>
    <cellStyle name="Millares 2 9" xfId="708" xr:uid="{00000000-0005-0000-0000-000044020000}"/>
    <cellStyle name="Millares 2 9 2" xfId="709" xr:uid="{00000000-0005-0000-0000-000045020000}"/>
    <cellStyle name="Millares 2 9 3" xfId="710" xr:uid="{00000000-0005-0000-0000-000046020000}"/>
    <cellStyle name="Millares 2 9 4" xfId="711" xr:uid="{00000000-0005-0000-0000-000047020000}"/>
    <cellStyle name="Millares 2_COSTOS UNITARIOS R SERRANO I" xfId="712" xr:uid="{00000000-0005-0000-0000-000048020000}"/>
    <cellStyle name="Millares 20" xfId="486" xr:uid="{00000000-0005-0000-0000-000049020000}"/>
    <cellStyle name="Millares 20 2" xfId="594" xr:uid="{00000000-0005-0000-0000-00004A020000}"/>
    <cellStyle name="Millares 20 3" xfId="345" xr:uid="{00000000-0005-0000-0000-00004B020000}"/>
    <cellStyle name="Millares 20 4" xfId="596" xr:uid="{00000000-0005-0000-0000-00004C020000}"/>
    <cellStyle name="Millares 21" xfId="586" xr:uid="{00000000-0005-0000-0000-00004D020000}"/>
    <cellStyle name="Millares 21 2" xfId="516" xr:uid="{00000000-0005-0000-0000-00004E020000}"/>
    <cellStyle name="Millares 21 3" xfId="519" xr:uid="{00000000-0005-0000-0000-00004F020000}"/>
    <cellStyle name="Millares 21 4" xfId="317" xr:uid="{00000000-0005-0000-0000-000050020000}"/>
    <cellStyle name="Millares 22" xfId="589" xr:uid="{00000000-0005-0000-0000-000051020000}"/>
    <cellStyle name="Millares 22 2" xfId="598" xr:uid="{00000000-0005-0000-0000-000052020000}"/>
    <cellStyle name="Millares 22 3" xfId="348" xr:uid="{00000000-0005-0000-0000-000053020000}"/>
    <cellStyle name="Millares 22 4" xfId="38" xr:uid="{00000000-0005-0000-0000-000054020000}"/>
    <cellStyle name="Millares 23" xfId="18" xr:uid="{00000000-0005-0000-0000-000055020000}"/>
    <cellStyle name="Millares 23 2" xfId="600" xr:uid="{00000000-0005-0000-0000-000056020000}"/>
    <cellStyle name="Millares 23 3" xfId="542" xr:uid="{00000000-0005-0000-0000-000057020000}"/>
    <cellStyle name="Millares 23 4" xfId="524" xr:uid="{00000000-0005-0000-0000-000058020000}"/>
    <cellStyle name="Millares 24" xfId="470" xr:uid="{00000000-0005-0000-0000-000059020000}"/>
    <cellStyle name="Millares 24 2" xfId="363" xr:uid="{00000000-0005-0000-0000-00005A020000}"/>
    <cellStyle name="Millares 24 3" xfId="353" xr:uid="{00000000-0005-0000-0000-00005B020000}"/>
    <cellStyle name="Millares 24 4" xfId="368" xr:uid="{00000000-0005-0000-0000-00005C020000}"/>
    <cellStyle name="Millares 25" xfId="713" xr:uid="{00000000-0005-0000-0000-00005D020000}"/>
    <cellStyle name="Millares 25 2" xfId="716" xr:uid="{00000000-0005-0000-0000-00005E020000}"/>
    <cellStyle name="Millares 25 3" xfId="719" xr:uid="{00000000-0005-0000-0000-00005F020000}"/>
    <cellStyle name="Millares 25 4" xfId="721" xr:uid="{00000000-0005-0000-0000-000060020000}"/>
    <cellStyle name="Millares 26" xfId="723" xr:uid="{00000000-0005-0000-0000-000061020000}"/>
    <cellStyle name="Millares 26 2" xfId="48" xr:uid="{00000000-0005-0000-0000-000062020000}"/>
    <cellStyle name="Millares 26 3" xfId="726" xr:uid="{00000000-0005-0000-0000-000063020000}"/>
    <cellStyle name="Millares 26 4" xfId="728" xr:uid="{00000000-0005-0000-0000-000064020000}"/>
    <cellStyle name="Millares 27" xfId="730" xr:uid="{00000000-0005-0000-0000-000065020000}"/>
    <cellStyle name="Millares 27 2" xfId="733" xr:uid="{00000000-0005-0000-0000-000066020000}"/>
    <cellStyle name="Millares 27 3" xfId="736" xr:uid="{00000000-0005-0000-0000-000067020000}"/>
    <cellStyle name="Millares 27 4" xfId="739" xr:uid="{00000000-0005-0000-0000-000068020000}"/>
    <cellStyle name="Millares 28" xfId="741" xr:uid="{00000000-0005-0000-0000-000069020000}"/>
    <cellStyle name="Millares 28 2" xfId="744" xr:uid="{00000000-0005-0000-0000-00006A020000}"/>
    <cellStyle name="Millares 28 3" xfId="746" xr:uid="{00000000-0005-0000-0000-00006B020000}"/>
    <cellStyle name="Millares 28 4" xfId="748" xr:uid="{00000000-0005-0000-0000-00006C020000}"/>
    <cellStyle name="Millares 29" xfId="750" xr:uid="{00000000-0005-0000-0000-00006D020000}"/>
    <cellStyle name="Millares 29 2" xfId="752" xr:uid="{00000000-0005-0000-0000-00006E020000}"/>
    <cellStyle name="Millares 29 3" xfId="754" xr:uid="{00000000-0005-0000-0000-00006F020000}"/>
    <cellStyle name="Millares 29 4" xfId="756" xr:uid="{00000000-0005-0000-0000-000070020000}"/>
    <cellStyle name="Millares 3" xfId="203" xr:uid="{00000000-0005-0000-0000-000071020000}"/>
    <cellStyle name="Millares 3 10" xfId="758" xr:uid="{00000000-0005-0000-0000-000072020000}"/>
    <cellStyle name="Millares 3 11" xfId="759" xr:uid="{00000000-0005-0000-0000-000073020000}"/>
    <cellStyle name="Millares 3 12" xfId="760" xr:uid="{00000000-0005-0000-0000-000074020000}"/>
    <cellStyle name="Millares 3 13" xfId="761" xr:uid="{00000000-0005-0000-0000-000075020000}"/>
    <cellStyle name="Millares 3 14" xfId="762" xr:uid="{00000000-0005-0000-0000-000076020000}"/>
    <cellStyle name="Millares 3 15" xfId="763" xr:uid="{00000000-0005-0000-0000-000077020000}"/>
    <cellStyle name="Millares 3 16" xfId="765" xr:uid="{00000000-0005-0000-0000-000078020000}"/>
    <cellStyle name="Millares 3 17" xfId="394" xr:uid="{00000000-0005-0000-0000-000079020000}"/>
    <cellStyle name="Millares 3 18" xfId="398" xr:uid="{00000000-0005-0000-0000-00007A020000}"/>
    <cellStyle name="Millares 3 19" xfId="313" xr:uid="{00000000-0005-0000-0000-00007B020000}"/>
    <cellStyle name="Millares 3 2" xfId="498" xr:uid="{00000000-0005-0000-0000-00007C020000}"/>
    <cellStyle name="Millares 3 2 2" xfId="767" xr:uid="{00000000-0005-0000-0000-00007D020000}"/>
    <cellStyle name="Millares 3 20" xfId="764" xr:uid="{00000000-0005-0000-0000-00007E020000}"/>
    <cellStyle name="Millares 3 21" xfId="766" xr:uid="{00000000-0005-0000-0000-00007F020000}"/>
    <cellStyle name="Millares 3 3" xfId="239" xr:uid="{00000000-0005-0000-0000-000080020000}"/>
    <cellStyle name="Millares 3 3 2" xfId="768" xr:uid="{00000000-0005-0000-0000-000081020000}"/>
    <cellStyle name="Millares 3 4" xfId="242" xr:uid="{00000000-0005-0000-0000-000082020000}"/>
    <cellStyle name="Millares 3 5" xfId="500" xr:uid="{00000000-0005-0000-0000-000083020000}"/>
    <cellStyle name="Millares 3 6" xfId="502" xr:uid="{00000000-0005-0000-0000-000084020000}"/>
    <cellStyle name="Millares 3 7" xfId="504" xr:uid="{00000000-0005-0000-0000-000085020000}"/>
    <cellStyle name="Millares 3 8" xfId="769" xr:uid="{00000000-0005-0000-0000-000086020000}"/>
    <cellStyle name="Millares 3 9" xfId="770" xr:uid="{00000000-0005-0000-0000-000087020000}"/>
    <cellStyle name="Millares 3_COSTOS UNITARIOS R SERRANO I" xfId="771" xr:uid="{00000000-0005-0000-0000-000088020000}"/>
    <cellStyle name="Millares 30" xfId="714" xr:uid="{00000000-0005-0000-0000-000089020000}"/>
    <cellStyle name="Millares 30 2" xfId="717" xr:uid="{00000000-0005-0000-0000-00008A020000}"/>
    <cellStyle name="Millares 30 3" xfId="720" xr:uid="{00000000-0005-0000-0000-00008B020000}"/>
    <cellStyle name="Millares 30 4" xfId="722" xr:uid="{00000000-0005-0000-0000-00008C020000}"/>
    <cellStyle name="Millares 31" xfId="724" xr:uid="{00000000-0005-0000-0000-00008D020000}"/>
    <cellStyle name="Millares 31 2" xfId="47" xr:uid="{00000000-0005-0000-0000-00008E020000}"/>
    <cellStyle name="Millares 31 3" xfId="727" xr:uid="{00000000-0005-0000-0000-00008F020000}"/>
    <cellStyle name="Millares 31 4" xfId="729" xr:uid="{00000000-0005-0000-0000-000090020000}"/>
    <cellStyle name="Millares 31 5" xfId="772" xr:uid="{00000000-0005-0000-0000-000091020000}"/>
    <cellStyle name="Millares 32" xfId="731" xr:uid="{00000000-0005-0000-0000-000092020000}"/>
    <cellStyle name="Millares 32 2" xfId="734" xr:uid="{00000000-0005-0000-0000-000093020000}"/>
    <cellStyle name="Millares 32 3" xfId="737" xr:uid="{00000000-0005-0000-0000-000094020000}"/>
    <cellStyle name="Millares 32 4" xfId="740" xr:uid="{00000000-0005-0000-0000-000095020000}"/>
    <cellStyle name="Millares 33" xfId="742" xr:uid="{00000000-0005-0000-0000-000096020000}"/>
    <cellStyle name="Millares 33 2" xfId="745" xr:uid="{00000000-0005-0000-0000-000097020000}"/>
    <cellStyle name="Millares 33 3" xfId="747" xr:uid="{00000000-0005-0000-0000-000098020000}"/>
    <cellStyle name="Millares 33 4" xfId="749" xr:uid="{00000000-0005-0000-0000-000099020000}"/>
    <cellStyle name="Millares 34" xfId="751" xr:uid="{00000000-0005-0000-0000-00009A020000}"/>
    <cellStyle name="Millares 34 2" xfId="753" xr:uid="{00000000-0005-0000-0000-00009B020000}"/>
    <cellStyle name="Millares 34 3" xfId="755" xr:uid="{00000000-0005-0000-0000-00009C020000}"/>
    <cellStyle name="Millares 34 4" xfId="757" xr:uid="{00000000-0005-0000-0000-00009D020000}"/>
    <cellStyle name="Millares 35" xfId="773" xr:uid="{00000000-0005-0000-0000-00009E020000}"/>
    <cellStyle name="Millares 36" xfId="775" xr:uid="{00000000-0005-0000-0000-00009F020000}"/>
    <cellStyle name="Millares 37" xfId="776" xr:uid="{00000000-0005-0000-0000-0000A0020000}"/>
    <cellStyle name="Millares 37 2" xfId="777" xr:uid="{00000000-0005-0000-0000-0000A1020000}"/>
    <cellStyle name="Millares 38" xfId="779" xr:uid="{00000000-0005-0000-0000-0000A2020000}"/>
    <cellStyle name="Millares 39" xfId="1406" xr:uid="{00000000-0005-0000-0000-0000A3020000}"/>
    <cellStyle name="Millares 4" xfId="205" xr:uid="{00000000-0005-0000-0000-0000A4020000}"/>
    <cellStyle name="Millares 4 10" xfId="780" xr:uid="{00000000-0005-0000-0000-0000A5020000}"/>
    <cellStyle name="Millares 4 11" xfId="1408" xr:uid="{00000000-0005-0000-0000-0000A6020000}"/>
    <cellStyle name="Millares 4 2" xfId="781" xr:uid="{00000000-0005-0000-0000-0000A7020000}"/>
    <cellStyle name="Millares 4 3" xfId="782" xr:uid="{00000000-0005-0000-0000-0000A8020000}"/>
    <cellStyle name="Millares 4 4" xfId="783" xr:uid="{00000000-0005-0000-0000-0000A9020000}"/>
    <cellStyle name="Millares 4 5" xfId="784" xr:uid="{00000000-0005-0000-0000-0000AA020000}"/>
    <cellStyle name="Millares 4 6" xfId="785" xr:uid="{00000000-0005-0000-0000-0000AB020000}"/>
    <cellStyle name="Millares 4 7" xfId="786" xr:uid="{00000000-0005-0000-0000-0000AC020000}"/>
    <cellStyle name="Millares 4 8" xfId="787" xr:uid="{00000000-0005-0000-0000-0000AD020000}"/>
    <cellStyle name="Millares 4 9" xfId="529" xr:uid="{00000000-0005-0000-0000-0000AE020000}"/>
    <cellStyle name="Millares 40" xfId="774" xr:uid="{00000000-0005-0000-0000-0000AF020000}"/>
    <cellStyle name="Millares 41" xfId="1416" xr:uid="{00000000-0005-0000-0000-0000B0020000}"/>
    <cellStyle name="Millares 42" xfId="1417" xr:uid="{00000000-0005-0000-0000-0000B1020000}"/>
    <cellStyle name="Millares 5" xfId="207" xr:uid="{00000000-0005-0000-0000-0000B2020000}"/>
    <cellStyle name="Millares 5 2" xfId="790" xr:uid="{00000000-0005-0000-0000-0000B3020000}"/>
    <cellStyle name="Millares 5 3" xfId="791" xr:uid="{00000000-0005-0000-0000-0000B4020000}"/>
    <cellStyle name="Millares 5 4" xfId="792" xr:uid="{00000000-0005-0000-0000-0000B5020000}"/>
    <cellStyle name="Millares 5 5" xfId="793" xr:uid="{00000000-0005-0000-0000-0000B6020000}"/>
    <cellStyle name="Millares 5 6" xfId="794" xr:uid="{00000000-0005-0000-0000-0000B7020000}"/>
    <cellStyle name="Millares 5 7" xfId="795" xr:uid="{00000000-0005-0000-0000-0000B8020000}"/>
    <cellStyle name="Millares 5 8" xfId="796" xr:uid="{00000000-0005-0000-0000-0000B9020000}"/>
    <cellStyle name="Millares 6" xfId="797" xr:uid="{00000000-0005-0000-0000-0000BA020000}"/>
    <cellStyle name="Millares 6 2" xfId="798" xr:uid="{00000000-0005-0000-0000-0000BB020000}"/>
    <cellStyle name="Millares 6 2 2" xfId="799" xr:uid="{00000000-0005-0000-0000-0000BC020000}"/>
    <cellStyle name="Millares 6 3" xfId="800" xr:uid="{00000000-0005-0000-0000-0000BD020000}"/>
    <cellStyle name="Millares 6 4" xfId="801" xr:uid="{00000000-0005-0000-0000-0000BE020000}"/>
    <cellStyle name="Millares 7" xfId="802" xr:uid="{00000000-0005-0000-0000-0000BF020000}"/>
    <cellStyle name="Millares 7 2" xfId="803" xr:uid="{00000000-0005-0000-0000-0000C0020000}"/>
    <cellStyle name="Millares 7 3" xfId="805" xr:uid="{00000000-0005-0000-0000-0000C1020000}"/>
    <cellStyle name="Millares 7 4" xfId="807" xr:uid="{00000000-0005-0000-0000-0000C2020000}"/>
    <cellStyle name="Millares 8" xfId="809" xr:uid="{00000000-0005-0000-0000-0000C3020000}"/>
    <cellStyle name="Millares 8 2" xfId="810" xr:uid="{00000000-0005-0000-0000-0000C4020000}"/>
    <cellStyle name="Millares 8 2 2" xfId="812" xr:uid="{00000000-0005-0000-0000-0000C5020000}"/>
    <cellStyle name="Millares 8 3" xfId="813" xr:uid="{00000000-0005-0000-0000-0000C6020000}"/>
    <cellStyle name="Millares 8 3 2" xfId="815" xr:uid="{00000000-0005-0000-0000-0000C7020000}"/>
    <cellStyle name="Millares 8 4" xfId="816" xr:uid="{00000000-0005-0000-0000-0000C8020000}"/>
    <cellStyle name="Millares 8 4 2" xfId="818" xr:uid="{00000000-0005-0000-0000-0000C9020000}"/>
    <cellStyle name="Millares 8 5" xfId="819" xr:uid="{00000000-0005-0000-0000-0000CA020000}"/>
    <cellStyle name="Millares 9" xfId="821" xr:uid="{00000000-0005-0000-0000-0000CB020000}"/>
    <cellStyle name="Millares 9 2" xfId="822" xr:uid="{00000000-0005-0000-0000-0000CC020000}"/>
    <cellStyle name="Millares 9 2 2" xfId="174" xr:uid="{00000000-0005-0000-0000-0000CD020000}"/>
    <cellStyle name="Millares 9 3" xfId="824" xr:uid="{00000000-0005-0000-0000-0000CE020000}"/>
    <cellStyle name="Millares 9 3 2" xfId="826" xr:uid="{00000000-0005-0000-0000-0000CF020000}"/>
    <cellStyle name="Millares 9 4" xfId="827" xr:uid="{00000000-0005-0000-0000-0000D0020000}"/>
    <cellStyle name="Millares 9 4 2" xfId="829" xr:uid="{00000000-0005-0000-0000-0000D1020000}"/>
    <cellStyle name="Millares 9 5" xfId="830" xr:uid="{00000000-0005-0000-0000-0000D2020000}"/>
    <cellStyle name="Moneda" xfId="6" builtinId="4"/>
    <cellStyle name="Moneda [0] 2" xfId="832" xr:uid="{00000000-0005-0000-0000-0000D4020000}"/>
    <cellStyle name="Moneda 10" xfId="833" xr:uid="{00000000-0005-0000-0000-0000D5020000}"/>
    <cellStyle name="Moneda 10 2" xfId="834" xr:uid="{00000000-0005-0000-0000-0000D6020000}"/>
    <cellStyle name="Moneda 10 3" xfId="835" xr:uid="{00000000-0005-0000-0000-0000D7020000}"/>
    <cellStyle name="Moneda 10 4" xfId="836" xr:uid="{00000000-0005-0000-0000-0000D8020000}"/>
    <cellStyle name="Moneda 11" xfId="837" xr:uid="{00000000-0005-0000-0000-0000D9020000}"/>
    <cellStyle name="Moneda 11 2" xfId="838" xr:uid="{00000000-0005-0000-0000-0000DA020000}"/>
    <cellStyle name="Moneda 12" xfId="839" xr:uid="{00000000-0005-0000-0000-0000DB020000}"/>
    <cellStyle name="Moneda 12 2" xfId="840" xr:uid="{00000000-0005-0000-0000-0000DC020000}"/>
    <cellStyle name="Moneda 13" xfId="841" xr:uid="{00000000-0005-0000-0000-0000DD020000}"/>
    <cellStyle name="Moneda 13 2" xfId="842" xr:uid="{00000000-0005-0000-0000-0000DE020000}"/>
    <cellStyle name="Moneda 13 3" xfId="843" xr:uid="{00000000-0005-0000-0000-0000DF020000}"/>
    <cellStyle name="Moneda 13 4" xfId="844" xr:uid="{00000000-0005-0000-0000-0000E0020000}"/>
    <cellStyle name="Moneda 13 5" xfId="845" xr:uid="{00000000-0005-0000-0000-0000E1020000}"/>
    <cellStyle name="Moneda 13 6" xfId="14" xr:uid="{00000000-0005-0000-0000-0000E2020000}"/>
    <cellStyle name="Moneda 13 7" xfId="846" xr:uid="{00000000-0005-0000-0000-0000E3020000}"/>
    <cellStyle name="Moneda 14" xfId="847" xr:uid="{00000000-0005-0000-0000-0000E4020000}"/>
    <cellStyle name="Moneda 15" xfId="848" xr:uid="{00000000-0005-0000-0000-0000E5020000}"/>
    <cellStyle name="Moneda 16" xfId="850" xr:uid="{00000000-0005-0000-0000-0000E6020000}"/>
    <cellStyle name="Moneda 17" xfId="852" xr:uid="{00000000-0005-0000-0000-0000E7020000}"/>
    <cellStyle name="Moneda 18" xfId="854" xr:uid="{00000000-0005-0000-0000-0000E8020000}"/>
    <cellStyle name="Moneda 19" xfId="856" xr:uid="{00000000-0005-0000-0000-0000E9020000}"/>
    <cellStyle name="Moneda 2" xfId="858" xr:uid="{00000000-0005-0000-0000-0000EA020000}"/>
    <cellStyle name="Moneda 2 10" xfId="859" xr:uid="{00000000-0005-0000-0000-0000EB020000}"/>
    <cellStyle name="Moneda 2 11" xfId="860" xr:uid="{00000000-0005-0000-0000-0000EC020000}"/>
    <cellStyle name="Moneda 2 12" xfId="778" xr:uid="{00000000-0005-0000-0000-0000ED020000}"/>
    <cellStyle name="Moneda 2 2" xfId="861" xr:uid="{00000000-0005-0000-0000-0000EE020000}"/>
    <cellStyle name="Moneda 2 3" xfId="862" xr:uid="{00000000-0005-0000-0000-0000EF020000}"/>
    <cellStyle name="Moneda 2 4" xfId="804" xr:uid="{00000000-0005-0000-0000-0000F0020000}"/>
    <cellStyle name="Moneda 2 5" xfId="806" xr:uid="{00000000-0005-0000-0000-0000F1020000}"/>
    <cellStyle name="Moneda 2 6" xfId="808" xr:uid="{00000000-0005-0000-0000-0000F2020000}"/>
    <cellStyle name="Moneda 2 7" xfId="863" xr:uid="{00000000-0005-0000-0000-0000F3020000}"/>
    <cellStyle name="Moneda 2 8" xfId="864" xr:uid="{00000000-0005-0000-0000-0000F4020000}"/>
    <cellStyle name="Moneda 2 9" xfId="865" xr:uid="{00000000-0005-0000-0000-0000F5020000}"/>
    <cellStyle name="Moneda 2_PLAN DE OFERTA  I.N. GRAL. ORLANDO ZEPEDA" xfId="866" xr:uid="{00000000-0005-0000-0000-0000F6020000}"/>
    <cellStyle name="Moneda 20" xfId="849" xr:uid="{00000000-0005-0000-0000-0000F7020000}"/>
    <cellStyle name="Moneda 21" xfId="851" xr:uid="{00000000-0005-0000-0000-0000F8020000}"/>
    <cellStyle name="Moneda 22" xfId="853" xr:uid="{00000000-0005-0000-0000-0000F9020000}"/>
    <cellStyle name="Moneda 23" xfId="855" xr:uid="{00000000-0005-0000-0000-0000FA020000}"/>
    <cellStyle name="Moneda 24" xfId="857" xr:uid="{00000000-0005-0000-0000-0000FB020000}"/>
    <cellStyle name="Moneda 25" xfId="867" xr:uid="{00000000-0005-0000-0000-0000FC020000}"/>
    <cellStyle name="Moneda 26" xfId="869" xr:uid="{00000000-0005-0000-0000-0000FD020000}"/>
    <cellStyle name="Moneda 27" xfId="871" xr:uid="{00000000-0005-0000-0000-0000FE020000}"/>
    <cellStyle name="Moneda 28" xfId="873" xr:uid="{00000000-0005-0000-0000-0000FF020000}"/>
    <cellStyle name="Moneda 28 2" xfId="875" xr:uid="{00000000-0005-0000-0000-000000030000}"/>
    <cellStyle name="Moneda 29" xfId="876" xr:uid="{00000000-0005-0000-0000-000001030000}"/>
    <cellStyle name="Moneda 3" xfId="878" xr:uid="{00000000-0005-0000-0000-000002030000}"/>
    <cellStyle name="Moneda 3 2" xfId="881" xr:uid="{00000000-0005-0000-0000-000003030000}"/>
    <cellStyle name="Moneda 3 3" xfId="882" xr:uid="{00000000-0005-0000-0000-000004030000}"/>
    <cellStyle name="Moneda 3 4" xfId="811" xr:uid="{00000000-0005-0000-0000-000005030000}"/>
    <cellStyle name="Moneda 3 5" xfId="814" xr:uid="{00000000-0005-0000-0000-000006030000}"/>
    <cellStyle name="Moneda 3 6" xfId="817" xr:uid="{00000000-0005-0000-0000-000007030000}"/>
    <cellStyle name="Moneda 3 7" xfId="820" xr:uid="{00000000-0005-0000-0000-000008030000}"/>
    <cellStyle name="Moneda 3 8" xfId="883" xr:uid="{00000000-0005-0000-0000-000009030000}"/>
    <cellStyle name="Moneda 3 9" xfId="884" xr:uid="{00000000-0005-0000-0000-00000A030000}"/>
    <cellStyle name="Moneda 30" xfId="868" xr:uid="{00000000-0005-0000-0000-00000B030000}"/>
    <cellStyle name="Moneda 31" xfId="870" xr:uid="{00000000-0005-0000-0000-00000C030000}"/>
    <cellStyle name="Moneda 32" xfId="872" xr:uid="{00000000-0005-0000-0000-00000D030000}"/>
    <cellStyle name="Moneda 33" xfId="874" xr:uid="{00000000-0005-0000-0000-00000E030000}"/>
    <cellStyle name="Moneda 34" xfId="877" xr:uid="{00000000-0005-0000-0000-00000F030000}"/>
    <cellStyle name="Moneda 35" xfId="885" xr:uid="{00000000-0005-0000-0000-000010030000}"/>
    <cellStyle name="Moneda 36" xfId="1415" xr:uid="{00000000-0005-0000-0000-000011030000}"/>
    <cellStyle name="Moneda 37" xfId="1409" xr:uid="{00000000-0005-0000-0000-000012030000}"/>
    <cellStyle name="Moneda 38" xfId="1418" xr:uid="{00000000-0005-0000-0000-000013030000}"/>
    <cellStyle name="Moneda 39" xfId="1411" xr:uid="{00000000-0005-0000-0000-000014030000}"/>
    <cellStyle name="Moneda 4" xfId="886" xr:uid="{00000000-0005-0000-0000-000015030000}"/>
    <cellStyle name="Moneda 4 10" xfId="889" xr:uid="{00000000-0005-0000-0000-000016030000}"/>
    <cellStyle name="Moneda 4 11" xfId="890" xr:uid="{00000000-0005-0000-0000-000017030000}"/>
    <cellStyle name="Moneda 4 2" xfId="891" xr:uid="{00000000-0005-0000-0000-000018030000}"/>
    <cellStyle name="Moneda 4 2 2" xfId="892" xr:uid="{00000000-0005-0000-0000-000019030000}"/>
    <cellStyle name="Moneda 4 3" xfId="893" xr:uid="{00000000-0005-0000-0000-00001A030000}"/>
    <cellStyle name="Moneda 4 3 2" xfId="894" xr:uid="{00000000-0005-0000-0000-00001B030000}"/>
    <cellStyle name="Moneda 4 4" xfId="823" xr:uid="{00000000-0005-0000-0000-00001C030000}"/>
    <cellStyle name="Moneda 4 4 2" xfId="173" xr:uid="{00000000-0005-0000-0000-00001D030000}"/>
    <cellStyle name="Moneda 4 5" xfId="825" xr:uid="{00000000-0005-0000-0000-00001E030000}"/>
    <cellStyle name="Moneda 4 6" xfId="828" xr:uid="{00000000-0005-0000-0000-00001F030000}"/>
    <cellStyle name="Moneda 4 7" xfId="831" xr:uid="{00000000-0005-0000-0000-000020030000}"/>
    <cellStyle name="Moneda 4 8" xfId="895" xr:uid="{00000000-0005-0000-0000-000021030000}"/>
    <cellStyle name="Moneda 4 9" xfId="299" xr:uid="{00000000-0005-0000-0000-000022030000}"/>
    <cellStyle name="Moneda 5" xfId="896" xr:uid="{00000000-0005-0000-0000-000023030000}"/>
    <cellStyle name="Moneda 5 10" xfId="153" xr:uid="{00000000-0005-0000-0000-000024030000}"/>
    <cellStyle name="Moneda 5 2" xfId="521" xr:uid="{00000000-0005-0000-0000-000025030000}"/>
    <cellStyle name="Moneda 5 3" xfId="315" xr:uid="{00000000-0005-0000-0000-000026030000}"/>
    <cellStyle name="Moneda 5 4" xfId="321" xr:uid="{00000000-0005-0000-0000-000027030000}"/>
    <cellStyle name="Moneda 5 5" xfId="899" xr:uid="{00000000-0005-0000-0000-000028030000}"/>
    <cellStyle name="Moneda 5 6" xfId="900" xr:uid="{00000000-0005-0000-0000-000029030000}"/>
    <cellStyle name="Moneda 5 7" xfId="901" xr:uid="{00000000-0005-0000-0000-00002A030000}"/>
    <cellStyle name="Moneda 5 8" xfId="902" xr:uid="{00000000-0005-0000-0000-00002B030000}"/>
    <cellStyle name="Moneda 5 9" xfId="903" xr:uid="{00000000-0005-0000-0000-00002C030000}"/>
    <cellStyle name="Moneda 6" xfId="904" xr:uid="{00000000-0005-0000-0000-00002D030000}"/>
    <cellStyle name="Moneda 6 10" xfId="905" xr:uid="{00000000-0005-0000-0000-00002E030000}"/>
    <cellStyle name="Moneda 6 2" xfId="906" xr:uid="{00000000-0005-0000-0000-00002F030000}"/>
    <cellStyle name="Moneda 6 2 2" xfId="907" xr:uid="{00000000-0005-0000-0000-000030030000}"/>
    <cellStyle name="Moneda 6 3" xfId="908" xr:uid="{00000000-0005-0000-0000-000031030000}"/>
    <cellStyle name="Moneda 6 4" xfId="909" xr:uid="{00000000-0005-0000-0000-000032030000}"/>
    <cellStyle name="Moneda 6 5" xfId="910" xr:uid="{00000000-0005-0000-0000-000033030000}"/>
    <cellStyle name="Moneda 6 6" xfId="911" xr:uid="{00000000-0005-0000-0000-000034030000}"/>
    <cellStyle name="Moneda 6 7" xfId="912" xr:uid="{00000000-0005-0000-0000-000035030000}"/>
    <cellStyle name="Moneda 6 8" xfId="913" xr:uid="{00000000-0005-0000-0000-000036030000}"/>
    <cellStyle name="Moneda 6 9" xfId="126" xr:uid="{00000000-0005-0000-0000-000037030000}"/>
    <cellStyle name="Moneda 6_La Reina_OK" xfId="914" xr:uid="{00000000-0005-0000-0000-000038030000}"/>
    <cellStyle name="Moneda 7" xfId="511" xr:uid="{00000000-0005-0000-0000-000039030000}"/>
    <cellStyle name="Moneda 7 10" xfId="915" xr:uid="{00000000-0005-0000-0000-00003A030000}"/>
    <cellStyle name="Moneda 7 2" xfId="916" xr:uid="{00000000-0005-0000-0000-00003B030000}"/>
    <cellStyle name="Moneda 7 2 2" xfId="917" xr:uid="{00000000-0005-0000-0000-00003C030000}"/>
    <cellStyle name="Moneda 7 3" xfId="918" xr:uid="{00000000-0005-0000-0000-00003D030000}"/>
    <cellStyle name="Moneda 7 3 2" xfId="919" xr:uid="{00000000-0005-0000-0000-00003E030000}"/>
    <cellStyle name="Moneda 7 4" xfId="922" xr:uid="{00000000-0005-0000-0000-00003F030000}"/>
    <cellStyle name="Moneda 7 4 2" xfId="923" xr:uid="{00000000-0005-0000-0000-000040030000}"/>
    <cellStyle name="Moneda 7 5" xfId="924" xr:uid="{00000000-0005-0000-0000-000041030000}"/>
    <cellStyle name="Moneda 7 6" xfId="925" xr:uid="{00000000-0005-0000-0000-000042030000}"/>
    <cellStyle name="Moneda 7 7" xfId="926" xr:uid="{00000000-0005-0000-0000-000043030000}"/>
    <cellStyle name="Moneda 7 8" xfId="927" xr:uid="{00000000-0005-0000-0000-000044030000}"/>
    <cellStyle name="Moneda 7 9" xfId="928" xr:uid="{00000000-0005-0000-0000-000045030000}"/>
    <cellStyle name="Moneda 7_PRESUPUESTO EUGENIA DE DUEÑAS_18-05-09_FINALIZADO_" xfId="929" xr:uid="{00000000-0005-0000-0000-000046030000}"/>
    <cellStyle name="Moneda 8" xfId="389" xr:uid="{00000000-0005-0000-0000-000047030000}"/>
    <cellStyle name="Moneda 8 2" xfId="930" xr:uid="{00000000-0005-0000-0000-000048030000}"/>
    <cellStyle name="Moneda 8 2 2" xfId="931" xr:uid="{00000000-0005-0000-0000-000049030000}"/>
    <cellStyle name="Moneda 8 3" xfId="932" xr:uid="{00000000-0005-0000-0000-00004A030000}"/>
    <cellStyle name="Moneda 8 3 2" xfId="933" xr:uid="{00000000-0005-0000-0000-00004B030000}"/>
    <cellStyle name="Moneda 8 4" xfId="934" xr:uid="{00000000-0005-0000-0000-00004C030000}"/>
    <cellStyle name="Moneda 8 4 2" xfId="935" xr:uid="{00000000-0005-0000-0000-00004D030000}"/>
    <cellStyle name="Moneda 8 5" xfId="936" xr:uid="{00000000-0005-0000-0000-00004E030000}"/>
    <cellStyle name="Moneda 8 6" xfId="937" xr:uid="{00000000-0005-0000-0000-00004F030000}"/>
    <cellStyle name="Moneda 8 7" xfId="5" xr:uid="{00000000-0005-0000-0000-000050030000}"/>
    <cellStyle name="Moneda 8 8" xfId="938" xr:uid="{00000000-0005-0000-0000-000051030000}"/>
    <cellStyle name="Moneda 8 9" xfId="939" xr:uid="{00000000-0005-0000-0000-000052030000}"/>
    <cellStyle name="Moneda 9" xfId="475" xr:uid="{00000000-0005-0000-0000-000053030000}"/>
    <cellStyle name="Moneda 9 2" xfId="941" xr:uid="{00000000-0005-0000-0000-000054030000}"/>
    <cellStyle name="Moneda 9 2 2" xfId="942" xr:uid="{00000000-0005-0000-0000-000055030000}"/>
    <cellStyle name="Moneda 9 3" xfId="943" xr:uid="{00000000-0005-0000-0000-000056030000}"/>
    <cellStyle name="Moneda 9 3 2" xfId="944" xr:uid="{00000000-0005-0000-0000-000057030000}"/>
    <cellStyle name="Moneda 9 4" xfId="945" xr:uid="{00000000-0005-0000-0000-000058030000}"/>
    <cellStyle name="Moneda 9 4 2" xfId="946" xr:uid="{00000000-0005-0000-0000-000059030000}"/>
    <cellStyle name="Moneda 9 5" xfId="947" xr:uid="{00000000-0005-0000-0000-00005A030000}"/>
    <cellStyle name="Moneda 9_Caseta" xfId="948" xr:uid="{00000000-0005-0000-0000-00005B030000}"/>
    <cellStyle name="Neutral 2" xfId="949" xr:uid="{00000000-0005-0000-0000-00005C030000}"/>
    <cellStyle name="Neutral 3" xfId="950" xr:uid="{00000000-0005-0000-0000-00005D030000}"/>
    <cellStyle name="Normal" xfId="0" builtinId="0"/>
    <cellStyle name="Normal 1" xfId="951" xr:uid="{00000000-0005-0000-0000-00005F030000}"/>
    <cellStyle name="Normal 10" xfId="952" xr:uid="{00000000-0005-0000-0000-000060030000}"/>
    <cellStyle name="Normal 10 2" xfId="953" xr:uid="{00000000-0005-0000-0000-000061030000}"/>
    <cellStyle name="Normal 10 2 2" xfId="954" xr:uid="{00000000-0005-0000-0000-000062030000}"/>
    <cellStyle name="Normal 10 2 3" xfId="955" xr:uid="{00000000-0005-0000-0000-000063030000}"/>
    <cellStyle name="Normal 10 3" xfId="535" xr:uid="{00000000-0005-0000-0000-000064030000}"/>
    <cellStyle name="Normal 10 4" xfId="956" xr:uid="{00000000-0005-0000-0000-000065030000}"/>
    <cellStyle name="Normal 11" xfId="957" xr:uid="{00000000-0005-0000-0000-000066030000}"/>
    <cellStyle name="Normal 11 2" xfId="958" xr:uid="{00000000-0005-0000-0000-000067030000}"/>
    <cellStyle name="Normal 11 3" xfId="959" xr:uid="{00000000-0005-0000-0000-000068030000}"/>
    <cellStyle name="Normal 11 4" xfId="960" xr:uid="{00000000-0005-0000-0000-000069030000}"/>
    <cellStyle name="Normal 11 5" xfId="1410" xr:uid="{00000000-0005-0000-0000-00006A030000}"/>
    <cellStyle name="Normal 12" xfId="961" xr:uid="{00000000-0005-0000-0000-00006B030000}"/>
    <cellStyle name="Normal 12 2" xfId="962" xr:uid="{00000000-0005-0000-0000-00006C030000}"/>
    <cellStyle name="Normal 12 3" xfId="44" xr:uid="{00000000-0005-0000-0000-00006D030000}"/>
    <cellStyle name="Normal 12 4" xfId="963" xr:uid="{00000000-0005-0000-0000-00006E030000}"/>
    <cellStyle name="Normal 13" xfId="964" xr:uid="{00000000-0005-0000-0000-00006F030000}"/>
    <cellStyle name="Normal 13 2" xfId="965" xr:uid="{00000000-0005-0000-0000-000070030000}"/>
    <cellStyle name="Normal 13 3" xfId="966" xr:uid="{00000000-0005-0000-0000-000071030000}"/>
    <cellStyle name="Normal 13 4" xfId="967" xr:uid="{00000000-0005-0000-0000-000072030000}"/>
    <cellStyle name="Normal 14" xfId="968" xr:uid="{00000000-0005-0000-0000-000073030000}"/>
    <cellStyle name="Normal 14 2" xfId="969" xr:uid="{00000000-0005-0000-0000-000074030000}"/>
    <cellStyle name="Normal 14 3" xfId="970" xr:uid="{00000000-0005-0000-0000-000075030000}"/>
    <cellStyle name="Normal 14 4" xfId="971" xr:uid="{00000000-0005-0000-0000-000076030000}"/>
    <cellStyle name="Normal 15" xfId="972" xr:uid="{00000000-0005-0000-0000-000077030000}"/>
    <cellStyle name="Normal 15 2" xfId="974" xr:uid="{00000000-0005-0000-0000-000078030000}"/>
    <cellStyle name="Normal 15 3" xfId="976" xr:uid="{00000000-0005-0000-0000-000079030000}"/>
    <cellStyle name="Normal 15 4" xfId="978" xr:uid="{00000000-0005-0000-0000-00007A030000}"/>
    <cellStyle name="Normal 16" xfId="980" xr:uid="{00000000-0005-0000-0000-00007B030000}"/>
    <cellStyle name="Normal 16 2" xfId="982" xr:uid="{00000000-0005-0000-0000-00007C030000}"/>
    <cellStyle name="Normal 16 3" xfId="984" xr:uid="{00000000-0005-0000-0000-00007D030000}"/>
    <cellStyle name="Normal 16 4" xfId="986" xr:uid="{00000000-0005-0000-0000-00007E030000}"/>
    <cellStyle name="Normal 17" xfId="988" xr:uid="{00000000-0005-0000-0000-00007F030000}"/>
    <cellStyle name="Normal 17 2" xfId="990" xr:uid="{00000000-0005-0000-0000-000080030000}"/>
    <cellStyle name="Normal 17 3" xfId="992" xr:uid="{00000000-0005-0000-0000-000081030000}"/>
    <cellStyle name="Normal 17 4" xfId="994" xr:uid="{00000000-0005-0000-0000-000082030000}"/>
    <cellStyle name="Normal 18" xfId="997" xr:uid="{00000000-0005-0000-0000-000083030000}"/>
    <cellStyle name="Normal 18 2" xfId="999" xr:uid="{00000000-0005-0000-0000-000084030000}"/>
    <cellStyle name="Normal 18 3" xfId="1001" xr:uid="{00000000-0005-0000-0000-000085030000}"/>
    <cellStyle name="Normal 18 4" xfId="1003" xr:uid="{00000000-0005-0000-0000-000086030000}"/>
    <cellStyle name="Normal 19" xfId="1005" xr:uid="{00000000-0005-0000-0000-000087030000}"/>
    <cellStyle name="Normal 19 2" xfId="1007" xr:uid="{00000000-0005-0000-0000-000088030000}"/>
    <cellStyle name="Normal 19 3" xfId="1009" xr:uid="{00000000-0005-0000-0000-000089030000}"/>
    <cellStyle name="Normal 19 4" xfId="1011" xr:uid="{00000000-0005-0000-0000-00008A030000}"/>
    <cellStyle name="Normal 2" xfId="1013" xr:uid="{00000000-0005-0000-0000-00008B030000}"/>
    <cellStyle name="Normal 2 10" xfId="1014" xr:uid="{00000000-0005-0000-0000-00008C030000}"/>
    <cellStyle name="Normal 2 10 2" xfId="1015" xr:uid="{00000000-0005-0000-0000-00008D030000}"/>
    <cellStyle name="Normal 2 10 3" xfId="26" xr:uid="{00000000-0005-0000-0000-00008E030000}"/>
    <cellStyle name="Normal 2 11" xfId="1016" xr:uid="{00000000-0005-0000-0000-00008F030000}"/>
    <cellStyle name="Normal 2 11 2" xfId="1017" xr:uid="{00000000-0005-0000-0000-000090030000}"/>
    <cellStyle name="Normal 2 11 3" xfId="357" xr:uid="{00000000-0005-0000-0000-000091030000}"/>
    <cellStyle name="Normal 2 12" xfId="1018" xr:uid="{00000000-0005-0000-0000-000092030000}"/>
    <cellStyle name="Normal 2 12 2" xfId="1019" xr:uid="{00000000-0005-0000-0000-000093030000}"/>
    <cellStyle name="Normal 2 12 3" xfId="479" xr:uid="{00000000-0005-0000-0000-000094030000}"/>
    <cellStyle name="Normal 2 13" xfId="1020" xr:uid="{00000000-0005-0000-0000-000095030000}"/>
    <cellStyle name="Normal 2 13 2" xfId="1021" xr:uid="{00000000-0005-0000-0000-000096030000}"/>
    <cellStyle name="Normal 2 13 3" xfId="482" xr:uid="{00000000-0005-0000-0000-000097030000}"/>
    <cellStyle name="Normal 2 14" xfId="1022" xr:uid="{00000000-0005-0000-0000-000098030000}"/>
    <cellStyle name="Normal 2 14 2" xfId="1023" xr:uid="{00000000-0005-0000-0000-000099030000}"/>
    <cellStyle name="Normal 2 14 3" xfId="1024" xr:uid="{00000000-0005-0000-0000-00009A030000}"/>
    <cellStyle name="Normal 2 15" xfId="1025" xr:uid="{00000000-0005-0000-0000-00009B030000}"/>
    <cellStyle name="Normal 2 15 2" xfId="452" xr:uid="{00000000-0005-0000-0000-00009C030000}"/>
    <cellStyle name="Normal 2 15 3" xfId="619" xr:uid="{00000000-0005-0000-0000-00009D030000}"/>
    <cellStyle name="Normal 2 16" xfId="1027" xr:uid="{00000000-0005-0000-0000-00009E030000}"/>
    <cellStyle name="Normal 2 16 2" xfId="1029" xr:uid="{00000000-0005-0000-0000-00009F030000}"/>
    <cellStyle name="Normal 2 16 3" xfId="1031" xr:uid="{00000000-0005-0000-0000-0000A0030000}"/>
    <cellStyle name="Normal 2 17" xfId="1033" xr:uid="{00000000-0005-0000-0000-0000A1030000}"/>
    <cellStyle name="Normal 2 17 2" xfId="1035" xr:uid="{00000000-0005-0000-0000-0000A2030000}"/>
    <cellStyle name="Normal 2 17 3" xfId="1037" xr:uid="{00000000-0005-0000-0000-0000A3030000}"/>
    <cellStyle name="Normal 2 18" xfId="1039" xr:uid="{00000000-0005-0000-0000-0000A4030000}"/>
    <cellStyle name="Normal 2 18 2" xfId="1041" xr:uid="{00000000-0005-0000-0000-0000A5030000}"/>
    <cellStyle name="Normal 2 18 3" xfId="1043" xr:uid="{00000000-0005-0000-0000-0000A6030000}"/>
    <cellStyle name="Normal 2 19" xfId="1046" xr:uid="{00000000-0005-0000-0000-0000A7030000}"/>
    <cellStyle name="Normal 2 19 2" xfId="1048" xr:uid="{00000000-0005-0000-0000-0000A8030000}"/>
    <cellStyle name="Normal 2 19 3" xfId="1050" xr:uid="{00000000-0005-0000-0000-0000A9030000}"/>
    <cellStyle name="Normal 2 2" xfId="940" xr:uid="{00000000-0005-0000-0000-0000AA030000}"/>
    <cellStyle name="Normal 2 2 2" xfId="1052" xr:uid="{00000000-0005-0000-0000-0000AB030000}"/>
    <cellStyle name="Normal 2 2 2 2" xfId="1053" xr:uid="{00000000-0005-0000-0000-0000AC030000}"/>
    <cellStyle name="Normal 2 2 2 3" xfId="1054" xr:uid="{00000000-0005-0000-0000-0000AD030000}"/>
    <cellStyle name="Normal 2 2 3" xfId="1055" xr:uid="{00000000-0005-0000-0000-0000AE030000}"/>
    <cellStyle name="Normal 2 20" xfId="1026" xr:uid="{00000000-0005-0000-0000-0000AF030000}"/>
    <cellStyle name="Normal 2 20 2" xfId="451" xr:uid="{00000000-0005-0000-0000-0000B0030000}"/>
    <cellStyle name="Normal 2 20 3" xfId="620" xr:uid="{00000000-0005-0000-0000-0000B1030000}"/>
    <cellStyle name="Normal 2 21" xfId="1028" xr:uid="{00000000-0005-0000-0000-0000B2030000}"/>
    <cellStyle name="Normal 2 21 2" xfId="1030" xr:uid="{00000000-0005-0000-0000-0000B3030000}"/>
    <cellStyle name="Normal 2 21 3" xfId="1032" xr:uid="{00000000-0005-0000-0000-0000B4030000}"/>
    <cellStyle name="Normal 2 22" xfId="1034" xr:uid="{00000000-0005-0000-0000-0000B5030000}"/>
    <cellStyle name="Normal 2 22 2" xfId="1036" xr:uid="{00000000-0005-0000-0000-0000B6030000}"/>
    <cellStyle name="Normal 2 22 3" xfId="1038" xr:uid="{00000000-0005-0000-0000-0000B7030000}"/>
    <cellStyle name="Normal 2 23" xfId="1040" xr:uid="{00000000-0005-0000-0000-0000B8030000}"/>
    <cellStyle name="Normal 2 23 2" xfId="1042" xr:uid="{00000000-0005-0000-0000-0000B9030000}"/>
    <cellStyle name="Normal 2 23 3" xfId="1044" xr:uid="{00000000-0005-0000-0000-0000BA030000}"/>
    <cellStyle name="Normal 2 24" xfId="1047" xr:uid="{00000000-0005-0000-0000-0000BB030000}"/>
    <cellStyle name="Normal 2 24 2" xfId="1049" xr:uid="{00000000-0005-0000-0000-0000BC030000}"/>
    <cellStyle name="Normal 2 24 3" xfId="1051" xr:uid="{00000000-0005-0000-0000-0000BD030000}"/>
    <cellStyle name="Normal 2 25" xfId="260" xr:uid="{00000000-0005-0000-0000-0000BE030000}"/>
    <cellStyle name="Normal 2 25 2" xfId="393" xr:uid="{00000000-0005-0000-0000-0000BF030000}"/>
    <cellStyle name="Normal 2 25 3" xfId="397" xr:uid="{00000000-0005-0000-0000-0000C0030000}"/>
    <cellStyle name="Normal 2 26" xfId="1056" xr:uid="{00000000-0005-0000-0000-0000C1030000}"/>
    <cellStyle name="Normal 2 26 2" xfId="1058" xr:uid="{00000000-0005-0000-0000-0000C2030000}"/>
    <cellStyle name="Normal 2 26 3" xfId="1060" xr:uid="{00000000-0005-0000-0000-0000C3030000}"/>
    <cellStyle name="Normal 2 27" xfId="1062" xr:uid="{00000000-0005-0000-0000-0000C4030000}"/>
    <cellStyle name="Normal 2 27 2" xfId="1064" xr:uid="{00000000-0005-0000-0000-0000C5030000}"/>
    <cellStyle name="Normal 2 27 3" xfId="1066" xr:uid="{00000000-0005-0000-0000-0000C6030000}"/>
    <cellStyle name="Normal 2 28" xfId="1068" xr:uid="{00000000-0005-0000-0000-0000C7030000}"/>
    <cellStyle name="Normal 2 28 2" xfId="1070" xr:uid="{00000000-0005-0000-0000-0000C8030000}"/>
    <cellStyle name="Normal 2 28 3" xfId="1072" xr:uid="{00000000-0005-0000-0000-0000C9030000}"/>
    <cellStyle name="Normal 2 29" xfId="1074" xr:uid="{00000000-0005-0000-0000-0000CA030000}"/>
    <cellStyle name="Normal 2 29 2" xfId="1076" xr:uid="{00000000-0005-0000-0000-0000CB030000}"/>
    <cellStyle name="Normal 2 29 3" xfId="1078" xr:uid="{00000000-0005-0000-0000-0000CC030000}"/>
    <cellStyle name="Normal 2 3" xfId="189" xr:uid="{00000000-0005-0000-0000-0000CD030000}"/>
    <cellStyle name="Normal 2 3 2" xfId="1081" xr:uid="{00000000-0005-0000-0000-0000CE030000}"/>
    <cellStyle name="Normal 2 3 3" xfId="1082" xr:uid="{00000000-0005-0000-0000-0000CF030000}"/>
    <cellStyle name="Normal 2 30" xfId="259" xr:uid="{00000000-0005-0000-0000-0000D0030000}"/>
    <cellStyle name="Normal 2 30 2" xfId="392" xr:uid="{00000000-0005-0000-0000-0000D1030000}"/>
    <cellStyle name="Normal 2 30 3" xfId="396" xr:uid="{00000000-0005-0000-0000-0000D2030000}"/>
    <cellStyle name="Normal 2 31" xfId="1057" xr:uid="{00000000-0005-0000-0000-0000D3030000}"/>
    <cellStyle name="Normal 2 31 2" xfId="1059" xr:uid="{00000000-0005-0000-0000-0000D4030000}"/>
    <cellStyle name="Normal 2 31 3" xfId="1061" xr:uid="{00000000-0005-0000-0000-0000D5030000}"/>
    <cellStyle name="Normal 2 32" xfId="1063" xr:uid="{00000000-0005-0000-0000-0000D6030000}"/>
    <cellStyle name="Normal 2 32 2" xfId="1065" xr:uid="{00000000-0005-0000-0000-0000D7030000}"/>
    <cellStyle name="Normal 2 32 3" xfId="1067" xr:uid="{00000000-0005-0000-0000-0000D8030000}"/>
    <cellStyle name="Normal 2 33" xfId="1069" xr:uid="{00000000-0005-0000-0000-0000D9030000}"/>
    <cellStyle name="Normal 2 33 2" xfId="1071" xr:uid="{00000000-0005-0000-0000-0000DA030000}"/>
    <cellStyle name="Normal 2 33 3" xfId="1073" xr:uid="{00000000-0005-0000-0000-0000DB030000}"/>
    <cellStyle name="Normal 2 34" xfId="1075" xr:uid="{00000000-0005-0000-0000-0000DC030000}"/>
    <cellStyle name="Normal 2 34 2" xfId="1077" xr:uid="{00000000-0005-0000-0000-0000DD030000}"/>
    <cellStyle name="Normal 2 34 3" xfId="1079" xr:uid="{00000000-0005-0000-0000-0000DE030000}"/>
    <cellStyle name="Normal 2 35" xfId="1083" xr:uid="{00000000-0005-0000-0000-0000DF030000}"/>
    <cellStyle name="Normal 2 35 2" xfId="1084" xr:uid="{00000000-0005-0000-0000-0000E0030000}"/>
    <cellStyle name="Normal 2 36" xfId="1085" xr:uid="{00000000-0005-0000-0000-0000E1030000}"/>
    <cellStyle name="Normal 2 36 2" xfId="1086" xr:uid="{00000000-0005-0000-0000-0000E2030000}"/>
    <cellStyle name="Normal 2 37" xfId="1087" xr:uid="{00000000-0005-0000-0000-0000E3030000}"/>
    <cellStyle name="Normal 2 38" xfId="1088" xr:uid="{00000000-0005-0000-0000-0000E4030000}"/>
    <cellStyle name="Normal 2 4" xfId="193" xr:uid="{00000000-0005-0000-0000-0000E5030000}"/>
    <cellStyle name="Normal 2 4 2" xfId="1089" xr:uid="{00000000-0005-0000-0000-0000E6030000}"/>
    <cellStyle name="Normal 2 4 3" xfId="1090" xr:uid="{00000000-0005-0000-0000-0000E7030000}"/>
    <cellStyle name="Normal 2 5" xfId="1091" xr:uid="{00000000-0005-0000-0000-0000E8030000}"/>
    <cellStyle name="Normal 2 5 2" xfId="1092" xr:uid="{00000000-0005-0000-0000-0000E9030000}"/>
    <cellStyle name="Normal 2 5 3" xfId="1093" xr:uid="{00000000-0005-0000-0000-0000EA030000}"/>
    <cellStyle name="Normal 2 6" xfId="1094" xr:uid="{00000000-0005-0000-0000-0000EB030000}"/>
    <cellStyle name="Normal 2 6 2" xfId="1095" xr:uid="{00000000-0005-0000-0000-0000EC030000}"/>
    <cellStyle name="Normal 2 6 3" xfId="1096" xr:uid="{00000000-0005-0000-0000-0000ED030000}"/>
    <cellStyle name="Normal 2 7" xfId="1097" xr:uid="{00000000-0005-0000-0000-0000EE030000}"/>
    <cellStyle name="Normal 2 7 2" xfId="1098" xr:uid="{00000000-0005-0000-0000-0000EF030000}"/>
    <cellStyle name="Normal 2 7 3" xfId="1099" xr:uid="{00000000-0005-0000-0000-0000F0030000}"/>
    <cellStyle name="Normal 2 8" xfId="1100" xr:uid="{00000000-0005-0000-0000-0000F1030000}"/>
    <cellStyle name="Normal 2 8 2" xfId="1101" xr:uid="{00000000-0005-0000-0000-0000F2030000}"/>
    <cellStyle name="Normal 2 8 3" xfId="1102" xr:uid="{00000000-0005-0000-0000-0000F3030000}"/>
    <cellStyle name="Normal 2 9" xfId="1103" xr:uid="{00000000-0005-0000-0000-0000F4030000}"/>
    <cellStyle name="Normal 2 9 2" xfId="1104" xr:uid="{00000000-0005-0000-0000-0000F5030000}"/>
    <cellStyle name="Normal 2 9 3" xfId="1105" xr:uid="{00000000-0005-0000-0000-0000F6030000}"/>
    <cellStyle name="Normal 2_(HLU) LOTE No. 1 PLAN DE OFERTA DE OBRAS DE INFRAESTRUCTURA" xfId="1106" xr:uid="{00000000-0005-0000-0000-0000F7030000}"/>
    <cellStyle name="Normal 20" xfId="973" xr:uid="{00000000-0005-0000-0000-0000F8030000}"/>
    <cellStyle name="Normal 20 2" xfId="975" xr:uid="{00000000-0005-0000-0000-0000F9030000}"/>
    <cellStyle name="Normal 20 3" xfId="977" xr:uid="{00000000-0005-0000-0000-0000FA030000}"/>
    <cellStyle name="Normal 20 4" xfId="979" xr:uid="{00000000-0005-0000-0000-0000FB030000}"/>
    <cellStyle name="Normal 21" xfId="981" xr:uid="{00000000-0005-0000-0000-0000FC030000}"/>
    <cellStyle name="Normal 21 2" xfId="983" xr:uid="{00000000-0005-0000-0000-0000FD030000}"/>
    <cellStyle name="Normal 21 3" xfId="985" xr:uid="{00000000-0005-0000-0000-0000FE030000}"/>
    <cellStyle name="Normal 21 4" xfId="987" xr:uid="{00000000-0005-0000-0000-0000FF030000}"/>
    <cellStyle name="Normal 22" xfId="989" xr:uid="{00000000-0005-0000-0000-000000040000}"/>
    <cellStyle name="Normal 22 2" xfId="991" xr:uid="{00000000-0005-0000-0000-000001040000}"/>
    <cellStyle name="Normal 22 3" xfId="993" xr:uid="{00000000-0005-0000-0000-000002040000}"/>
    <cellStyle name="Normal 22 4" xfId="995" xr:uid="{00000000-0005-0000-0000-000003040000}"/>
    <cellStyle name="Normal 23" xfId="998" xr:uid="{00000000-0005-0000-0000-000004040000}"/>
    <cellStyle name="Normal 23 2" xfId="1000" xr:uid="{00000000-0005-0000-0000-000005040000}"/>
    <cellStyle name="Normal 23 3" xfId="1002" xr:uid="{00000000-0005-0000-0000-000006040000}"/>
    <cellStyle name="Normal 23 4" xfId="1004" xr:uid="{00000000-0005-0000-0000-000007040000}"/>
    <cellStyle name="Normal 24" xfId="1006" xr:uid="{00000000-0005-0000-0000-000008040000}"/>
    <cellStyle name="Normal 24 2" xfId="1008" xr:uid="{00000000-0005-0000-0000-000009040000}"/>
    <cellStyle name="Normal 24 3" xfId="1010" xr:uid="{00000000-0005-0000-0000-00000A040000}"/>
    <cellStyle name="Normal 24 4" xfId="1012" xr:uid="{00000000-0005-0000-0000-00000B040000}"/>
    <cellStyle name="Normal 25" xfId="1107" xr:uid="{00000000-0005-0000-0000-00000C040000}"/>
    <cellStyle name="Normal 25 2" xfId="1109" xr:uid="{00000000-0005-0000-0000-00000D040000}"/>
    <cellStyle name="Normal 25 3" xfId="1111" xr:uid="{00000000-0005-0000-0000-00000E040000}"/>
    <cellStyle name="Normal 25 4" xfId="1113" xr:uid="{00000000-0005-0000-0000-00000F040000}"/>
    <cellStyle name="Normal 26" xfId="1115" xr:uid="{00000000-0005-0000-0000-000010040000}"/>
    <cellStyle name="Normal 26 2" xfId="879" xr:uid="{00000000-0005-0000-0000-000011040000}"/>
    <cellStyle name="Normal 26 3" xfId="887" xr:uid="{00000000-0005-0000-0000-000012040000}"/>
    <cellStyle name="Normal 26 4" xfId="897" xr:uid="{00000000-0005-0000-0000-000013040000}"/>
    <cellStyle name="Normal 27" xfId="419" xr:uid="{00000000-0005-0000-0000-000014040000}"/>
    <cellStyle name="Normal 27 2" xfId="423" xr:uid="{00000000-0005-0000-0000-000015040000}"/>
    <cellStyle name="Normal 27 3" xfId="430" xr:uid="{00000000-0005-0000-0000-000016040000}"/>
    <cellStyle name="Normal 27 4" xfId="1117" xr:uid="{00000000-0005-0000-0000-000017040000}"/>
    <cellStyle name="Normal 28" xfId="531" xr:uid="{00000000-0005-0000-0000-000018040000}"/>
    <cellStyle name="Normal 28 2" xfId="1119" xr:uid="{00000000-0005-0000-0000-000019040000}"/>
    <cellStyle name="Normal 28 3" xfId="1121" xr:uid="{00000000-0005-0000-0000-00001A040000}"/>
    <cellStyle name="Normal 28 4" xfId="1123" xr:uid="{00000000-0005-0000-0000-00001B040000}"/>
    <cellStyle name="Normal 29" xfId="427" xr:uid="{00000000-0005-0000-0000-00001C040000}"/>
    <cellStyle name="Normal 29 2" xfId="1125" xr:uid="{00000000-0005-0000-0000-00001D040000}"/>
    <cellStyle name="Normal 29 3" xfId="91" xr:uid="{00000000-0005-0000-0000-00001E040000}"/>
    <cellStyle name="Normal 29 4" xfId="1127" xr:uid="{00000000-0005-0000-0000-00001F040000}"/>
    <cellStyle name="Normal 3" xfId="1129" xr:uid="{00000000-0005-0000-0000-000020040000}"/>
    <cellStyle name="Normal 3 2" xfId="1130" xr:uid="{00000000-0005-0000-0000-000021040000}"/>
    <cellStyle name="Normal 3 2 2" xfId="1131" xr:uid="{00000000-0005-0000-0000-000022040000}"/>
    <cellStyle name="Normal 3 2 2 2" xfId="1132" xr:uid="{00000000-0005-0000-0000-000023040000}"/>
    <cellStyle name="Normal 3 2 3" xfId="1133" xr:uid="{00000000-0005-0000-0000-000024040000}"/>
    <cellStyle name="Normal 3 2 3 2" xfId="1134" xr:uid="{00000000-0005-0000-0000-000025040000}"/>
    <cellStyle name="Normal 3 2 4" xfId="1135" xr:uid="{00000000-0005-0000-0000-000026040000}"/>
    <cellStyle name="Normal 3 2 4 2" xfId="1136" xr:uid="{00000000-0005-0000-0000-000027040000}"/>
    <cellStyle name="Normal 3 2 5" xfId="1137" xr:uid="{00000000-0005-0000-0000-000028040000}"/>
    <cellStyle name="Normal 3 2 5 2" xfId="1138" xr:uid="{00000000-0005-0000-0000-000029040000}"/>
    <cellStyle name="Normal 3 2 6" xfId="1139" xr:uid="{00000000-0005-0000-0000-00002A040000}"/>
    <cellStyle name="Normal 3 3" xfId="195" xr:uid="{00000000-0005-0000-0000-00002B040000}"/>
    <cellStyle name="Normal 3 3 2" xfId="1140" xr:uid="{00000000-0005-0000-0000-00002C040000}"/>
    <cellStyle name="Normal 3 3 3" xfId="1141" xr:uid="{00000000-0005-0000-0000-00002D040000}"/>
    <cellStyle name="Normal 3 3 4" xfId="1142" xr:uid="{00000000-0005-0000-0000-00002E040000}"/>
    <cellStyle name="Normal 3 3 5" xfId="1143" xr:uid="{00000000-0005-0000-0000-00002F040000}"/>
    <cellStyle name="Normal 3 3 6" xfId="1144" xr:uid="{00000000-0005-0000-0000-000030040000}"/>
    <cellStyle name="Normal 3 4" xfId="197" xr:uid="{00000000-0005-0000-0000-000031040000}"/>
    <cellStyle name="Normal 3 5" xfId="1145" xr:uid="{00000000-0005-0000-0000-000032040000}"/>
    <cellStyle name="Normal 3 6" xfId="1146" xr:uid="{00000000-0005-0000-0000-000033040000}"/>
    <cellStyle name="Normal 3 6 2" xfId="715" xr:uid="{00000000-0005-0000-0000-000034040000}"/>
    <cellStyle name="Normal 3 6 2 2" xfId="718" xr:uid="{00000000-0005-0000-0000-000035040000}"/>
    <cellStyle name="Normal 3 6 3" xfId="725" xr:uid="{00000000-0005-0000-0000-000036040000}"/>
    <cellStyle name="Normal 3 6 3 2" xfId="46" xr:uid="{00000000-0005-0000-0000-000037040000}"/>
    <cellStyle name="Normal 3 6 4" xfId="732" xr:uid="{00000000-0005-0000-0000-000038040000}"/>
    <cellStyle name="Normal 3 6 4 2" xfId="735" xr:uid="{00000000-0005-0000-0000-000039040000}"/>
    <cellStyle name="Normal 3 6 4 2 2" xfId="1147" xr:uid="{00000000-0005-0000-0000-00003A040000}"/>
    <cellStyle name="Normal 3 6 4 3" xfId="738" xr:uid="{00000000-0005-0000-0000-00003B040000}"/>
    <cellStyle name="Normal 3 6 5" xfId="743" xr:uid="{00000000-0005-0000-0000-00003C040000}"/>
    <cellStyle name="Normal 3 7" xfId="1148" xr:uid="{00000000-0005-0000-0000-00003D040000}"/>
    <cellStyle name="Normal 3 8" xfId="1149" xr:uid="{00000000-0005-0000-0000-00003E040000}"/>
    <cellStyle name="Normal 3 9" xfId="1412" xr:uid="{00000000-0005-0000-0000-00003F040000}"/>
    <cellStyle name="Normal 3_Caseta" xfId="1150" xr:uid="{00000000-0005-0000-0000-000040040000}"/>
    <cellStyle name="Normal 30" xfId="1108" xr:uid="{00000000-0005-0000-0000-000041040000}"/>
    <cellStyle name="Normal 30 2" xfId="1110" xr:uid="{00000000-0005-0000-0000-000042040000}"/>
    <cellStyle name="Normal 30 3" xfId="1112" xr:uid="{00000000-0005-0000-0000-000043040000}"/>
    <cellStyle name="Normal 30 4" xfId="1114" xr:uid="{00000000-0005-0000-0000-000044040000}"/>
    <cellStyle name="Normal 31" xfId="1116" xr:uid="{00000000-0005-0000-0000-000045040000}"/>
    <cellStyle name="Normal 31 2" xfId="880" xr:uid="{00000000-0005-0000-0000-000046040000}"/>
    <cellStyle name="Normal 31 3" xfId="888" xr:uid="{00000000-0005-0000-0000-000047040000}"/>
    <cellStyle name="Normal 31 4" xfId="898" xr:uid="{00000000-0005-0000-0000-000048040000}"/>
    <cellStyle name="Normal 32" xfId="418" xr:uid="{00000000-0005-0000-0000-000049040000}"/>
    <cellStyle name="Normal 32 2" xfId="422" xr:uid="{00000000-0005-0000-0000-00004A040000}"/>
    <cellStyle name="Normal 32 3" xfId="429" xr:uid="{00000000-0005-0000-0000-00004B040000}"/>
    <cellStyle name="Normal 32 4" xfId="1118" xr:uid="{00000000-0005-0000-0000-00004C040000}"/>
    <cellStyle name="Normal 33" xfId="532" xr:uid="{00000000-0005-0000-0000-00004D040000}"/>
    <cellStyle name="Normal 33 2" xfId="1120" xr:uid="{00000000-0005-0000-0000-00004E040000}"/>
    <cellStyle name="Normal 33 3" xfId="1122" xr:uid="{00000000-0005-0000-0000-00004F040000}"/>
    <cellStyle name="Normal 33 4" xfId="1124" xr:uid="{00000000-0005-0000-0000-000050040000}"/>
    <cellStyle name="Normal 33 5" xfId="1413" xr:uid="{00000000-0005-0000-0000-000051040000}"/>
    <cellStyle name="Normal 34" xfId="426" xr:uid="{00000000-0005-0000-0000-000052040000}"/>
    <cellStyle name="Normal 34 2" xfId="1126" xr:uid="{00000000-0005-0000-0000-000053040000}"/>
    <cellStyle name="Normal 34 3" xfId="90" xr:uid="{00000000-0005-0000-0000-000054040000}"/>
    <cellStyle name="Normal 34 4" xfId="1128" xr:uid="{00000000-0005-0000-0000-000055040000}"/>
    <cellStyle name="Normal 35" xfId="434" xr:uid="{00000000-0005-0000-0000-000056040000}"/>
    <cellStyle name="Normal 36" xfId="1151" xr:uid="{00000000-0005-0000-0000-000057040000}"/>
    <cellStyle name="Normal 36 2" xfId="1153" xr:uid="{00000000-0005-0000-0000-000058040000}"/>
    <cellStyle name="Normal 36 2 2" xfId="1154" xr:uid="{00000000-0005-0000-0000-000059040000}"/>
    <cellStyle name="Normal 36 3" xfId="1155" xr:uid="{00000000-0005-0000-0000-00005A040000}"/>
    <cellStyle name="Normal 36 3 2" xfId="1156" xr:uid="{00000000-0005-0000-0000-00005B040000}"/>
    <cellStyle name="Normal 36 4" xfId="1157" xr:uid="{00000000-0005-0000-0000-00005C040000}"/>
    <cellStyle name="Normal 37" xfId="1158" xr:uid="{00000000-0005-0000-0000-00005D040000}"/>
    <cellStyle name="Normal 37 2" xfId="1160" xr:uid="{00000000-0005-0000-0000-00005E040000}"/>
    <cellStyle name="Normal 38" xfId="1162" xr:uid="{00000000-0005-0000-0000-00005F040000}"/>
    <cellStyle name="Normal 38 2" xfId="1164" xr:uid="{00000000-0005-0000-0000-000060040000}"/>
    <cellStyle name="Normal 38 2 2" xfId="1166" xr:uid="{00000000-0005-0000-0000-000061040000}"/>
    <cellStyle name="Normal 38 3" xfId="1168" xr:uid="{00000000-0005-0000-0000-000062040000}"/>
    <cellStyle name="Normal 38 3 2" xfId="1170" xr:uid="{00000000-0005-0000-0000-000063040000}"/>
    <cellStyle name="Normal 38 4" xfId="1171" xr:uid="{00000000-0005-0000-0000-000064040000}"/>
    <cellStyle name="Normal 39" xfId="1172" xr:uid="{00000000-0005-0000-0000-000065040000}"/>
    <cellStyle name="Normal 4" xfId="1174" xr:uid="{00000000-0005-0000-0000-000066040000}"/>
    <cellStyle name="Normal 4 2" xfId="1175" xr:uid="{00000000-0005-0000-0000-000067040000}"/>
    <cellStyle name="Normal 4 2 2" xfId="1176" xr:uid="{00000000-0005-0000-0000-000068040000}"/>
    <cellStyle name="Normal 4 3" xfId="199" xr:uid="{00000000-0005-0000-0000-000069040000}"/>
    <cellStyle name="Normal 4 4" xfId="201" xr:uid="{00000000-0005-0000-0000-00006A040000}"/>
    <cellStyle name="Normal 4_Caseta" xfId="1177" xr:uid="{00000000-0005-0000-0000-00006B040000}"/>
    <cellStyle name="Normal 40" xfId="433" xr:uid="{00000000-0005-0000-0000-00006C040000}"/>
    <cellStyle name="Normal 40 2" xfId="1178" xr:uid="{00000000-0005-0000-0000-00006D040000}"/>
    <cellStyle name="Normal 40 2 2" xfId="996" xr:uid="{00000000-0005-0000-0000-00006E040000}"/>
    <cellStyle name="Normal 40 2 2 2" xfId="1179" xr:uid="{00000000-0005-0000-0000-00006F040000}"/>
    <cellStyle name="Normal 40 2 2 2 2" xfId="1180" xr:uid="{00000000-0005-0000-0000-000070040000}"/>
    <cellStyle name="Normal 40 2 2 3" xfId="1181" xr:uid="{00000000-0005-0000-0000-000071040000}"/>
    <cellStyle name="Normal 40 2 3" xfId="1182" xr:uid="{00000000-0005-0000-0000-000072040000}"/>
    <cellStyle name="Normal 40 2 3 2" xfId="282" xr:uid="{00000000-0005-0000-0000-000073040000}"/>
    <cellStyle name="Normal 40 2 3 2 2" xfId="1183" xr:uid="{00000000-0005-0000-0000-000074040000}"/>
    <cellStyle name="Normal 40 2 3 3" xfId="139" xr:uid="{00000000-0005-0000-0000-000075040000}"/>
    <cellStyle name="Normal 40 2 4" xfId="42" xr:uid="{00000000-0005-0000-0000-000076040000}"/>
    <cellStyle name="Normal 40 2 4 2" xfId="142" xr:uid="{00000000-0005-0000-0000-000077040000}"/>
    <cellStyle name="Normal 40 2 4 2 2" xfId="1184" xr:uid="{00000000-0005-0000-0000-000078040000}"/>
    <cellStyle name="Normal 40 2 4 2 2 2 2" xfId="1185" xr:uid="{00000000-0005-0000-0000-000079040000}"/>
    <cellStyle name="Normal 40 2 4 2 2 2 2 2" xfId="1186" xr:uid="{00000000-0005-0000-0000-00007A040000}"/>
    <cellStyle name="Normal 40 2 4 2 2 2 2 3" xfId="1187" xr:uid="{00000000-0005-0000-0000-00007B040000}"/>
    <cellStyle name="Normal 40 2 4 2 2 2 2 4" xfId="25" xr:uid="{00000000-0005-0000-0000-00007C040000}"/>
    <cellStyle name="Normal 40 2 4 2 2 2 2 4 2" xfId="788" xr:uid="{00000000-0005-0000-0000-00007D040000}"/>
    <cellStyle name="Normal 40 2 4 3" xfId="145" xr:uid="{00000000-0005-0000-0000-00007E040000}"/>
    <cellStyle name="Normal 40 2 5" xfId="56" xr:uid="{00000000-0005-0000-0000-00007F040000}"/>
    <cellStyle name="Normal 40 2 5 2" xfId="152" xr:uid="{00000000-0005-0000-0000-000080040000}"/>
    <cellStyle name="Normal 40 2 6" xfId="62" xr:uid="{00000000-0005-0000-0000-000081040000}"/>
    <cellStyle name="Normal 40 3" xfId="1188" xr:uid="{00000000-0005-0000-0000-000082040000}"/>
    <cellStyle name="Normal 41" xfId="1152" xr:uid="{00000000-0005-0000-0000-000083040000}"/>
    <cellStyle name="Normal 42" xfId="1159" xr:uid="{00000000-0005-0000-0000-000084040000}"/>
    <cellStyle name="Normal 42 2" xfId="1161" xr:uid="{00000000-0005-0000-0000-000085040000}"/>
    <cellStyle name="Normal 43" xfId="1163" xr:uid="{00000000-0005-0000-0000-000086040000}"/>
    <cellStyle name="Normal 43 2" xfId="1165" xr:uid="{00000000-0005-0000-0000-000087040000}"/>
    <cellStyle name="Normal 43 2 2" xfId="1167" xr:uid="{00000000-0005-0000-0000-000088040000}"/>
    <cellStyle name="Normal 43 3" xfId="1169" xr:uid="{00000000-0005-0000-0000-000089040000}"/>
    <cellStyle name="Normal 44" xfId="1173" xr:uid="{00000000-0005-0000-0000-00008A040000}"/>
    <cellStyle name="Normal 44 2" xfId="1189" xr:uid="{00000000-0005-0000-0000-00008B040000}"/>
    <cellStyle name="Normal 45" xfId="1190" xr:uid="{00000000-0005-0000-0000-00008C040000}"/>
    <cellStyle name="Normal 46" xfId="1191" xr:uid="{00000000-0005-0000-0000-00008D040000}"/>
    <cellStyle name="Normal 47" xfId="1193" xr:uid="{00000000-0005-0000-0000-00008E040000}"/>
    <cellStyle name="Normal 47 2" xfId="1195" xr:uid="{00000000-0005-0000-0000-00008F040000}"/>
    <cellStyle name="Normal 47 2 2" xfId="663" xr:uid="{00000000-0005-0000-0000-000090040000}"/>
    <cellStyle name="Normal 48" xfId="1196" xr:uid="{00000000-0005-0000-0000-000091040000}"/>
    <cellStyle name="Normal 49" xfId="1400" xr:uid="{00000000-0005-0000-0000-000092040000}"/>
    <cellStyle name="Normal 5" xfId="1197" xr:uid="{00000000-0005-0000-0000-000093040000}"/>
    <cellStyle name="Normal 5 2" xfId="1198" xr:uid="{00000000-0005-0000-0000-000094040000}"/>
    <cellStyle name="Normal 5 2 2" xfId="1199" xr:uid="{00000000-0005-0000-0000-000095040000}"/>
    <cellStyle name="Normal 5 2 2 2" xfId="1200" xr:uid="{00000000-0005-0000-0000-000096040000}"/>
    <cellStyle name="Normal 5 2 3" xfId="1201" xr:uid="{00000000-0005-0000-0000-000097040000}"/>
    <cellStyle name="Normal 5 3" xfId="29" xr:uid="{00000000-0005-0000-0000-000098040000}"/>
    <cellStyle name="Normal 5 3 2" xfId="1202" xr:uid="{00000000-0005-0000-0000-000099040000}"/>
    <cellStyle name="Normal 5 4" xfId="12" xr:uid="{00000000-0005-0000-0000-00009A040000}"/>
    <cellStyle name="Normal 5_Plan Oferta-LetonaI_CC" xfId="1203" xr:uid="{00000000-0005-0000-0000-00009B040000}"/>
    <cellStyle name="Normal 50" xfId="1414" xr:uid="{00000000-0005-0000-0000-00009C040000}"/>
    <cellStyle name="Normal 51" xfId="1192" xr:uid="{00000000-0005-0000-0000-00009D040000}"/>
    <cellStyle name="Normal 52" xfId="1194" xr:uid="{00000000-0005-0000-0000-00009E040000}"/>
    <cellStyle name="Normal 53" xfId="1419" xr:uid="{00000000-0005-0000-0000-00009F040000}"/>
    <cellStyle name="Normal 54" xfId="1420" xr:uid="{00000000-0005-0000-0000-0000A0040000}"/>
    <cellStyle name="Normal 6" xfId="1204" xr:uid="{00000000-0005-0000-0000-0000A1040000}"/>
    <cellStyle name="Normal 6 2" xfId="1205" xr:uid="{00000000-0005-0000-0000-0000A2040000}"/>
    <cellStyle name="Normal 6 3" xfId="1206" xr:uid="{00000000-0005-0000-0000-0000A3040000}"/>
    <cellStyle name="Normal 6 4" xfId="1207" xr:uid="{00000000-0005-0000-0000-0000A4040000}"/>
    <cellStyle name="Normal 7" xfId="1208" xr:uid="{00000000-0005-0000-0000-0000A5040000}"/>
    <cellStyle name="Normal 7 2" xfId="21" xr:uid="{00000000-0005-0000-0000-0000A6040000}"/>
    <cellStyle name="Normal 7 3" xfId="1209" xr:uid="{00000000-0005-0000-0000-0000A7040000}"/>
    <cellStyle name="Normal 7 4" xfId="1210" xr:uid="{00000000-0005-0000-0000-0000A8040000}"/>
    <cellStyle name="Normal 8" xfId="1211" xr:uid="{00000000-0005-0000-0000-0000A9040000}"/>
    <cellStyle name="Normal 8 2" xfId="1212" xr:uid="{00000000-0005-0000-0000-0000AA040000}"/>
    <cellStyle name="Normal 8 3" xfId="1213" xr:uid="{00000000-0005-0000-0000-0000AB040000}"/>
    <cellStyle name="Normal 8 4" xfId="1214" xr:uid="{00000000-0005-0000-0000-0000AC040000}"/>
    <cellStyle name="Normal 9" xfId="1215" xr:uid="{00000000-0005-0000-0000-0000AD040000}"/>
    <cellStyle name="Normal 9 2" xfId="1216" xr:uid="{00000000-0005-0000-0000-0000AE040000}"/>
    <cellStyle name="Normal 9 3" xfId="1217" xr:uid="{00000000-0005-0000-0000-0000AF040000}"/>
    <cellStyle name="Normal 9 4" xfId="1218" xr:uid="{00000000-0005-0000-0000-0000B0040000}"/>
    <cellStyle name="Normale 2" xfId="549" xr:uid="{00000000-0005-0000-0000-0000B1040000}"/>
    <cellStyle name="Notas 10" xfId="1219" xr:uid="{00000000-0005-0000-0000-0000B2040000}"/>
    <cellStyle name="Notas 10 2" xfId="1220" xr:uid="{00000000-0005-0000-0000-0000B3040000}"/>
    <cellStyle name="Notas 10 3" xfId="1221" xr:uid="{00000000-0005-0000-0000-0000B4040000}"/>
    <cellStyle name="Notas 10 4" xfId="1222" xr:uid="{00000000-0005-0000-0000-0000B5040000}"/>
    <cellStyle name="Notas 11" xfId="1223" xr:uid="{00000000-0005-0000-0000-0000B6040000}"/>
    <cellStyle name="Notas 11 2" xfId="1224" xr:uid="{00000000-0005-0000-0000-0000B7040000}"/>
    <cellStyle name="Notas 11 3" xfId="1225" xr:uid="{00000000-0005-0000-0000-0000B8040000}"/>
    <cellStyle name="Notas 11 4" xfId="1226" xr:uid="{00000000-0005-0000-0000-0000B9040000}"/>
    <cellStyle name="Notas 12" xfId="1227" xr:uid="{00000000-0005-0000-0000-0000BA040000}"/>
    <cellStyle name="Notas 12 2" xfId="1228" xr:uid="{00000000-0005-0000-0000-0000BB040000}"/>
    <cellStyle name="Notas 12 3" xfId="1229" xr:uid="{00000000-0005-0000-0000-0000BC040000}"/>
    <cellStyle name="Notas 12 4" xfId="1230" xr:uid="{00000000-0005-0000-0000-0000BD040000}"/>
    <cellStyle name="Notas 13" xfId="1231" xr:uid="{00000000-0005-0000-0000-0000BE040000}"/>
    <cellStyle name="Notas 13 2" xfId="1232" xr:uid="{00000000-0005-0000-0000-0000BF040000}"/>
    <cellStyle name="Notas 13 3" xfId="1233" xr:uid="{00000000-0005-0000-0000-0000C0040000}"/>
    <cellStyle name="Notas 13 4" xfId="1234" xr:uid="{00000000-0005-0000-0000-0000C1040000}"/>
    <cellStyle name="Notas 14" xfId="1235" xr:uid="{00000000-0005-0000-0000-0000C2040000}"/>
    <cellStyle name="Notas 14 2" xfId="1236" xr:uid="{00000000-0005-0000-0000-0000C3040000}"/>
    <cellStyle name="Notas 14 3" xfId="1237" xr:uid="{00000000-0005-0000-0000-0000C4040000}"/>
    <cellStyle name="Notas 14 4" xfId="1238" xr:uid="{00000000-0005-0000-0000-0000C5040000}"/>
    <cellStyle name="Notas 15" xfId="1239" xr:uid="{00000000-0005-0000-0000-0000C6040000}"/>
    <cellStyle name="Notas 15 2" xfId="1241" xr:uid="{00000000-0005-0000-0000-0000C7040000}"/>
    <cellStyle name="Notas 15 3" xfId="1243" xr:uid="{00000000-0005-0000-0000-0000C8040000}"/>
    <cellStyle name="Notas 15 4" xfId="1245" xr:uid="{00000000-0005-0000-0000-0000C9040000}"/>
    <cellStyle name="Notas 16" xfId="1247" xr:uid="{00000000-0005-0000-0000-0000CA040000}"/>
    <cellStyle name="Notas 16 2" xfId="1249" xr:uid="{00000000-0005-0000-0000-0000CB040000}"/>
    <cellStyle name="Notas 16 3" xfId="1251" xr:uid="{00000000-0005-0000-0000-0000CC040000}"/>
    <cellStyle name="Notas 16 4" xfId="1253" xr:uid="{00000000-0005-0000-0000-0000CD040000}"/>
    <cellStyle name="Notas 17" xfId="1255" xr:uid="{00000000-0005-0000-0000-0000CE040000}"/>
    <cellStyle name="Notas 17 2" xfId="1258" xr:uid="{00000000-0005-0000-0000-0000CF040000}"/>
    <cellStyle name="Notas 17 3" xfId="124" xr:uid="{00000000-0005-0000-0000-0000D0040000}"/>
    <cellStyle name="Notas 17 4" xfId="1260" xr:uid="{00000000-0005-0000-0000-0000D1040000}"/>
    <cellStyle name="Notas 18" xfId="1262" xr:uid="{00000000-0005-0000-0000-0000D2040000}"/>
    <cellStyle name="Notas 18 2" xfId="1264" xr:uid="{00000000-0005-0000-0000-0000D3040000}"/>
    <cellStyle name="Notas 18 3" xfId="1266" xr:uid="{00000000-0005-0000-0000-0000D4040000}"/>
    <cellStyle name="Notas 18 4" xfId="1268" xr:uid="{00000000-0005-0000-0000-0000D5040000}"/>
    <cellStyle name="Notas 19" xfId="1270" xr:uid="{00000000-0005-0000-0000-0000D6040000}"/>
    <cellStyle name="Notas 19 2" xfId="1272" xr:uid="{00000000-0005-0000-0000-0000D7040000}"/>
    <cellStyle name="Notas 19 3" xfId="1274" xr:uid="{00000000-0005-0000-0000-0000D8040000}"/>
    <cellStyle name="Notas 19 4" xfId="1276" xr:uid="{00000000-0005-0000-0000-0000D9040000}"/>
    <cellStyle name="Notas 2" xfId="1278" xr:uid="{00000000-0005-0000-0000-0000DA040000}"/>
    <cellStyle name="Notas 2 2" xfId="1279" xr:uid="{00000000-0005-0000-0000-0000DB040000}"/>
    <cellStyle name="Notas 2 3" xfId="1280" xr:uid="{00000000-0005-0000-0000-0000DC040000}"/>
    <cellStyle name="Notas 2 4" xfId="1281" xr:uid="{00000000-0005-0000-0000-0000DD040000}"/>
    <cellStyle name="Notas 20" xfId="1240" xr:uid="{00000000-0005-0000-0000-0000DE040000}"/>
    <cellStyle name="Notas 20 2" xfId="1242" xr:uid="{00000000-0005-0000-0000-0000DF040000}"/>
    <cellStyle name="Notas 20 3" xfId="1244" xr:uid="{00000000-0005-0000-0000-0000E0040000}"/>
    <cellStyle name="Notas 20 4" xfId="1246" xr:uid="{00000000-0005-0000-0000-0000E1040000}"/>
    <cellStyle name="Notas 21" xfId="1248" xr:uid="{00000000-0005-0000-0000-0000E2040000}"/>
    <cellStyle name="Notas 21 2" xfId="1250" xr:uid="{00000000-0005-0000-0000-0000E3040000}"/>
    <cellStyle name="Notas 21 3" xfId="1252" xr:uid="{00000000-0005-0000-0000-0000E4040000}"/>
    <cellStyle name="Notas 21 4" xfId="1254" xr:uid="{00000000-0005-0000-0000-0000E5040000}"/>
    <cellStyle name="Notas 22" xfId="1256" xr:uid="{00000000-0005-0000-0000-0000E6040000}"/>
    <cellStyle name="Notas 22 2" xfId="1259" xr:uid="{00000000-0005-0000-0000-0000E7040000}"/>
    <cellStyle name="Notas 22 3" xfId="123" xr:uid="{00000000-0005-0000-0000-0000E8040000}"/>
    <cellStyle name="Notas 22 4" xfId="1261" xr:uid="{00000000-0005-0000-0000-0000E9040000}"/>
    <cellStyle name="Notas 23" xfId="1263" xr:uid="{00000000-0005-0000-0000-0000EA040000}"/>
    <cellStyle name="Notas 23 2" xfId="1265" xr:uid="{00000000-0005-0000-0000-0000EB040000}"/>
    <cellStyle name="Notas 23 3" xfId="1267" xr:uid="{00000000-0005-0000-0000-0000EC040000}"/>
    <cellStyle name="Notas 23 4" xfId="1269" xr:uid="{00000000-0005-0000-0000-0000ED040000}"/>
    <cellStyle name="Notas 24" xfId="1271" xr:uid="{00000000-0005-0000-0000-0000EE040000}"/>
    <cellStyle name="Notas 24 2" xfId="1273" xr:uid="{00000000-0005-0000-0000-0000EF040000}"/>
    <cellStyle name="Notas 24 3" xfId="1275" xr:uid="{00000000-0005-0000-0000-0000F0040000}"/>
    <cellStyle name="Notas 24 4" xfId="1277" xr:uid="{00000000-0005-0000-0000-0000F1040000}"/>
    <cellStyle name="Notas 25" xfId="1282" xr:uid="{00000000-0005-0000-0000-0000F2040000}"/>
    <cellStyle name="Notas 25 2" xfId="1284" xr:uid="{00000000-0005-0000-0000-0000F3040000}"/>
    <cellStyle name="Notas 25 3" xfId="1286" xr:uid="{00000000-0005-0000-0000-0000F4040000}"/>
    <cellStyle name="Notas 25 4" xfId="327" xr:uid="{00000000-0005-0000-0000-0000F5040000}"/>
    <cellStyle name="Notas 26" xfId="1288" xr:uid="{00000000-0005-0000-0000-0000F6040000}"/>
    <cellStyle name="Notas 26 2" xfId="1290" xr:uid="{00000000-0005-0000-0000-0000F7040000}"/>
    <cellStyle name="Notas 26 3" xfId="1292" xr:uid="{00000000-0005-0000-0000-0000F8040000}"/>
    <cellStyle name="Notas 26 4" xfId="1294" xr:uid="{00000000-0005-0000-0000-0000F9040000}"/>
    <cellStyle name="Notas 27" xfId="1296" xr:uid="{00000000-0005-0000-0000-0000FA040000}"/>
    <cellStyle name="Notas 27 2" xfId="1298" xr:uid="{00000000-0005-0000-0000-0000FB040000}"/>
    <cellStyle name="Notas 27 3" xfId="1300" xr:uid="{00000000-0005-0000-0000-0000FC040000}"/>
    <cellStyle name="Notas 27 4" xfId="1302" xr:uid="{00000000-0005-0000-0000-0000FD040000}"/>
    <cellStyle name="Notas 28" xfId="1304" xr:uid="{00000000-0005-0000-0000-0000FE040000}"/>
    <cellStyle name="Notas 28 2" xfId="590" xr:uid="{00000000-0005-0000-0000-0000FF040000}"/>
    <cellStyle name="Notas 28 3" xfId="19" xr:uid="{00000000-0005-0000-0000-000000050000}"/>
    <cellStyle name="Notas 28 4" xfId="471" xr:uid="{00000000-0005-0000-0000-000001050000}"/>
    <cellStyle name="Notas 29" xfId="920" xr:uid="{00000000-0005-0000-0000-000002050000}"/>
    <cellStyle name="Notas 29 2" xfId="1306" xr:uid="{00000000-0005-0000-0000-000003050000}"/>
    <cellStyle name="Notas 29 3" xfId="1308" xr:uid="{00000000-0005-0000-0000-000004050000}"/>
    <cellStyle name="Notas 29 4" xfId="1310" xr:uid="{00000000-0005-0000-0000-000005050000}"/>
    <cellStyle name="Notas 3" xfId="1312" xr:uid="{00000000-0005-0000-0000-000006050000}"/>
    <cellStyle name="Notas 3 2" xfId="1313" xr:uid="{00000000-0005-0000-0000-000007050000}"/>
    <cellStyle name="Notas 3 3" xfId="1314" xr:uid="{00000000-0005-0000-0000-000008050000}"/>
    <cellStyle name="Notas 3 4" xfId="1315" xr:uid="{00000000-0005-0000-0000-000009050000}"/>
    <cellStyle name="Notas 30" xfId="1283" xr:uid="{00000000-0005-0000-0000-00000A050000}"/>
    <cellStyle name="Notas 30 2" xfId="1285" xr:uid="{00000000-0005-0000-0000-00000B050000}"/>
    <cellStyle name="Notas 30 3" xfId="1287" xr:uid="{00000000-0005-0000-0000-00000C050000}"/>
    <cellStyle name="Notas 30 4" xfId="326" xr:uid="{00000000-0005-0000-0000-00000D050000}"/>
    <cellStyle name="Notas 31" xfId="1289" xr:uid="{00000000-0005-0000-0000-00000E050000}"/>
    <cellStyle name="Notas 31 2" xfId="1291" xr:uid="{00000000-0005-0000-0000-00000F050000}"/>
    <cellStyle name="Notas 31 3" xfId="1293" xr:uid="{00000000-0005-0000-0000-000010050000}"/>
    <cellStyle name="Notas 31 4" xfId="1295" xr:uid="{00000000-0005-0000-0000-000011050000}"/>
    <cellStyle name="Notas 32" xfId="1297" xr:uid="{00000000-0005-0000-0000-000012050000}"/>
    <cellStyle name="Notas 32 2" xfId="1299" xr:uid="{00000000-0005-0000-0000-000013050000}"/>
    <cellStyle name="Notas 32 3" xfId="1301" xr:uid="{00000000-0005-0000-0000-000014050000}"/>
    <cellStyle name="Notas 32 4" xfId="1303" xr:uid="{00000000-0005-0000-0000-000015050000}"/>
    <cellStyle name="Notas 33" xfId="1305" xr:uid="{00000000-0005-0000-0000-000016050000}"/>
    <cellStyle name="Notas 33 2" xfId="591" xr:uid="{00000000-0005-0000-0000-000017050000}"/>
    <cellStyle name="Notas 33 3" xfId="20" xr:uid="{00000000-0005-0000-0000-000018050000}"/>
    <cellStyle name="Notas 33 4" xfId="472" xr:uid="{00000000-0005-0000-0000-000019050000}"/>
    <cellStyle name="Notas 34" xfId="921" xr:uid="{00000000-0005-0000-0000-00001A050000}"/>
    <cellStyle name="Notas 34 2" xfId="1307" xr:uid="{00000000-0005-0000-0000-00001B050000}"/>
    <cellStyle name="Notas 34 3" xfId="1309" xr:uid="{00000000-0005-0000-0000-00001C050000}"/>
    <cellStyle name="Notas 34 4" xfId="1311" xr:uid="{00000000-0005-0000-0000-00001D050000}"/>
    <cellStyle name="Notas 35" xfId="1316" xr:uid="{00000000-0005-0000-0000-00001E050000}"/>
    <cellStyle name="Notas 4" xfId="1317" xr:uid="{00000000-0005-0000-0000-00001F050000}"/>
    <cellStyle name="Notas 4 2" xfId="533" xr:uid="{00000000-0005-0000-0000-000020050000}"/>
    <cellStyle name="Notas 4 3" xfId="425" xr:uid="{00000000-0005-0000-0000-000021050000}"/>
    <cellStyle name="Notas 4 4" xfId="432" xr:uid="{00000000-0005-0000-0000-000022050000}"/>
    <cellStyle name="Notas 5" xfId="1318" xr:uid="{00000000-0005-0000-0000-000023050000}"/>
    <cellStyle name="Notas 5 2" xfId="1319" xr:uid="{00000000-0005-0000-0000-000024050000}"/>
    <cellStyle name="Notas 5 3" xfId="1320" xr:uid="{00000000-0005-0000-0000-000025050000}"/>
    <cellStyle name="Notas 5 4" xfId="1321" xr:uid="{00000000-0005-0000-0000-000026050000}"/>
    <cellStyle name="Notas 6" xfId="1322" xr:uid="{00000000-0005-0000-0000-000027050000}"/>
    <cellStyle name="Notas 6 2" xfId="1323" xr:uid="{00000000-0005-0000-0000-000028050000}"/>
    <cellStyle name="Notas 6 3" xfId="1324" xr:uid="{00000000-0005-0000-0000-000029050000}"/>
    <cellStyle name="Notas 6 4" xfId="93" xr:uid="{00000000-0005-0000-0000-00002A050000}"/>
    <cellStyle name="Notas 7" xfId="1325" xr:uid="{00000000-0005-0000-0000-00002B050000}"/>
    <cellStyle name="Notas 7 2" xfId="1326" xr:uid="{00000000-0005-0000-0000-00002C050000}"/>
    <cellStyle name="Notas 7 3" xfId="1327" xr:uid="{00000000-0005-0000-0000-00002D050000}"/>
    <cellStyle name="Notas 7 4" xfId="85" xr:uid="{00000000-0005-0000-0000-00002E050000}"/>
    <cellStyle name="Notas 8" xfId="1328" xr:uid="{00000000-0005-0000-0000-00002F050000}"/>
    <cellStyle name="Notas 8 2" xfId="1329" xr:uid="{00000000-0005-0000-0000-000030050000}"/>
    <cellStyle name="Notas 8 3" xfId="1331" xr:uid="{00000000-0005-0000-0000-000031050000}"/>
    <cellStyle name="Notas 8 4" xfId="213" xr:uid="{00000000-0005-0000-0000-000032050000}"/>
    <cellStyle name="Notas 9" xfId="343" xr:uid="{00000000-0005-0000-0000-000033050000}"/>
    <cellStyle name="Notas 9 2" xfId="158" xr:uid="{00000000-0005-0000-0000-000034050000}"/>
    <cellStyle name="Notas 9 3" xfId="162" xr:uid="{00000000-0005-0000-0000-000035050000}"/>
    <cellStyle name="Notas 9 4" xfId="218" xr:uid="{00000000-0005-0000-0000-000036050000}"/>
    <cellStyle name="Note 2" xfId="1333" xr:uid="{00000000-0005-0000-0000-000037050000}"/>
    <cellStyle name="Note 2 2" xfId="1334" xr:uid="{00000000-0005-0000-0000-000038050000}"/>
    <cellStyle name="Note 3" xfId="573" xr:uid="{00000000-0005-0000-0000-000039050000}"/>
    <cellStyle name="Note 3 2" xfId="1335" xr:uid="{00000000-0005-0000-0000-00003A050000}"/>
    <cellStyle name="Note 4" xfId="575" xr:uid="{00000000-0005-0000-0000-00003B050000}"/>
    <cellStyle name="Note 5" xfId="546" xr:uid="{00000000-0005-0000-0000-00003C050000}"/>
    <cellStyle name="Note 6" xfId="1336" xr:uid="{00000000-0005-0000-0000-00003D050000}"/>
    <cellStyle name="Output 2" xfId="1337" xr:uid="{00000000-0005-0000-0000-00003E050000}"/>
    <cellStyle name="Output 3" xfId="1338" xr:uid="{00000000-0005-0000-0000-00003F050000}"/>
    <cellStyle name="Output 4" xfId="1339" xr:uid="{00000000-0005-0000-0000-000040050000}"/>
    <cellStyle name="PARTIDAS" xfId="1340" xr:uid="{00000000-0005-0000-0000-000041050000}"/>
    <cellStyle name="Porcentaje 2" xfId="1341" xr:uid="{00000000-0005-0000-0000-000042050000}"/>
    <cellStyle name="Porcentaje 3" xfId="1342" xr:uid="{00000000-0005-0000-0000-000043050000}"/>
    <cellStyle name="Porcentaje 4" xfId="1343" xr:uid="{00000000-0005-0000-0000-000044050000}"/>
    <cellStyle name="Porcentaje 8" xfId="1344" xr:uid="{00000000-0005-0000-0000-000045050000}"/>
    <cellStyle name="Porcentual 10" xfId="1345" xr:uid="{00000000-0005-0000-0000-000046050000}"/>
    <cellStyle name="Porcentual 11" xfId="1346" xr:uid="{00000000-0005-0000-0000-000047050000}"/>
    <cellStyle name="Porcentual 12" xfId="1347" xr:uid="{00000000-0005-0000-0000-000048050000}"/>
    <cellStyle name="Porcentual 13" xfId="1348" xr:uid="{00000000-0005-0000-0000-000049050000}"/>
    <cellStyle name="Porcentual 13 2" xfId="1349" xr:uid="{00000000-0005-0000-0000-00004A050000}"/>
    <cellStyle name="Porcentual 14" xfId="1350" xr:uid="{00000000-0005-0000-0000-00004B050000}"/>
    <cellStyle name="Porcentual 15" xfId="1351" xr:uid="{00000000-0005-0000-0000-00004C050000}"/>
    <cellStyle name="Porcentual 16" xfId="1352" xr:uid="{00000000-0005-0000-0000-00004D050000}"/>
    <cellStyle name="Porcentual 2" xfId="1353" xr:uid="{00000000-0005-0000-0000-00004E050000}"/>
    <cellStyle name="Porcentual 2 2" xfId="61" xr:uid="{00000000-0005-0000-0000-00004F050000}"/>
    <cellStyle name="Porcentual 2 3" xfId="64" xr:uid="{00000000-0005-0000-0000-000050050000}"/>
    <cellStyle name="Porcentual 2 4" xfId="66" xr:uid="{00000000-0005-0000-0000-000051050000}"/>
    <cellStyle name="Porcentual 2 5" xfId="68" xr:uid="{00000000-0005-0000-0000-000052050000}"/>
    <cellStyle name="Porcentual 2 6" xfId="1354" xr:uid="{00000000-0005-0000-0000-000053050000}"/>
    <cellStyle name="Porcentual 2 7" xfId="1355" xr:uid="{00000000-0005-0000-0000-000054050000}"/>
    <cellStyle name="Porcentual 2 8" xfId="1356" xr:uid="{00000000-0005-0000-0000-000055050000}"/>
    <cellStyle name="Porcentual 3" xfId="1357" xr:uid="{00000000-0005-0000-0000-000056050000}"/>
    <cellStyle name="Porcentual 3 2" xfId="1358" xr:uid="{00000000-0005-0000-0000-000057050000}"/>
    <cellStyle name="Porcentual 4" xfId="1359" xr:uid="{00000000-0005-0000-0000-000058050000}"/>
    <cellStyle name="Porcentual 4 2" xfId="1360" xr:uid="{00000000-0005-0000-0000-000059050000}"/>
    <cellStyle name="Porcentual 5" xfId="1361" xr:uid="{00000000-0005-0000-0000-00005A050000}"/>
    <cellStyle name="Porcentual 5 2" xfId="1362" xr:uid="{00000000-0005-0000-0000-00005B050000}"/>
    <cellStyle name="Porcentual 5 3" xfId="1363" xr:uid="{00000000-0005-0000-0000-00005C050000}"/>
    <cellStyle name="Porcentual 5 4" xfId="1364" xr:uid="{00000000-0005-0000-0000-00005D050000}"/>
    <cellStyle name="Porcentual 5 5" xfId="1365" xr:uid="{00000000-0005-0000-0000-00005E050000}"/>
    <cellStyle name="Porcentual 5 6" xfId="1366" xr:uid="{00000000-0005-0000-0000-00005F050000}"/>
    <cellStyle name="Porcentual 5 7" xfId="329" xr:uid="{00000000-0005-0000-0000-000060050000}"/>
    <cellStyle name="Porcentual 6" xfId="1367" xr:uid="{00000000-0005-0000-0000-000061050000}"/>
    <cellStyle name="Porcentual 6 2" xfId="1257" xr:uid="{00000000-0005-0000-0000-000062050000}"/>
    <cellStyle name="Porcentual 7" xfId="1368" xr:uid="{00000000-0005-0000-0000-000063050000}"/>
    <cellStyle name="Porcentual 7 2" xfId="1369" xr:uid="{00000000-0005-0000-0000-000064050000}"/>
    <cellStyle name="Porcentual 8" xfId="1370" xr:uid="{00000000-0005-0000-0000-000065050000}"/>
    <cellStyle name="Porcentual 9" xfId="1371" xr:uid="{00000000-0005-0000-0000-000066050000}"/>
    <cellStyle name="RUBROS" xfId="1372" xr:uid="{00000000-0005-0000-0000-000067050000}"/>
    <cellStyle name="RUBROS 2" xfId="1373" xr:uid="{00000000-0005-0000-0000-000068050000}"/>
    <cellStyle name="RUBROS 3" xfId="1374" xr:uid="{00000000-0005-0000-0000-000069050000}"/>
    <cellStyle name="RUBROS 4" xfId="1375" xr:uid="{00000000-0005-0000-0000-00006A050000}"/>
    <cellStyle name="RUBROS 5" xfId="147" xr:uid="{00000000-0005-0000-0000-00006B050000}"/>
    <cellStyle name="RUBROS 6" xfId="1330" xr:uid="{00000000-0005-0000-0000-00006C050000}"/>
    <cellStyle name="RUBROS 7" xfId="1332" xr:uid="{00000000-0005-0000-0000-00006D050000}"/>
    <cellStyle name="RUBROS 8" xfId="212" xr:uid="{00000000-0005-0000-0000-00006E050000}"/>
    <cellStyle name="RUBROS 9" xfId="215" xr:uid="{00000000-0005-0000-0000-00006F050000}"/>
    <cellStyle name="Salida 2" xfId="1376" xr:uid="{00000000-0005-0000-0000-000070050000}"/>
    <cellStyle name="Salida 3" xfId="1377" xr:uid="{00000000-0005-0000-0000-000071050000}"/>
    <cellStyle name="SUB-PARTIDAS" xfId="1045" xr:uid="{00000000-0005-0000-0000-000072050000}"/>
    <cellStyle name="SUB-PARTIDAS2" xfId="1378" xr:uid="{00000000-0005-0000-0000-000073050000}"/>
    <cellStyle name="Texto de advertencia 2" xfId="1379" xr:uid="{00000000-0005-0000-0000-000074050000}"/>
    <cellStyle name="Texto explicativo 2" xfId="1380" xr:uid="{00000000-0005-0000-0000-000075050000}"/>
    <cellStyle name="Title 2" xfId="1381" xr:uid="{00000000-0005-0000-0000-000076050000}"/>
    <cellStyle name="Title 3" xfId="1382" xr:uid="{00000000-0005-0000-0000-000077050000}"/>
    <cellStyle name="Title 4" xfId="1383" xr:uid="{00000000-0005-0000-0000-000078050000}"/>
    <cellStyle name="Título 1 2" xfId="1384" xr:uid="{00000000-0005-0000-0000-000079050000}"/>
    <cellStyle name="Título 2 2" xfId="1385" xr:uid="{00000000-0005-0000-0000-00007A050000}"/>
    <cellStyle name="Título 2 3" xfId="1386" xr:uid="{00000000-0005-0000-0000-00007B050000}"/>
    <cellStyle name="Título 3 2" xfId="1387" xr:uid="{00000000-0005-0000-0000-00007C050000}"/>
    <cellStyle name="Título 3 3" xfId="1388" xr:uid="{00000000-0005-0000-0000-00007D050000}"/>
    <cellStyle name="Título 4" xfId="1389" xr:uid="{00000000-0005-0000-0000-00007E050000}"/>
    <cellStyle name="Título de hoja" xfId="264" xr:uid="{00000000-0005-0000-0000-00007F050000}"/>
    <cellStyle name="Total 2" xfId="1390" xr:uid="{00000000-0005-0000-0000-000080050000}"/>
    <cellStyle name="Valuta (0)_LISTA DE PRECIOS MEC. tr-17" xfId="191" xr:uid="{00000000-0005-0000-0000-000081050000}"/>
    <cellStyle name="Valuta_LISTA DE PRECIOS MEC. tr-17" xfId="1391" xr:uid="{00000000-0005-0000-0000-000082050000}"/>
    <cellStyle name="Währung" xfId="1392" xr:uid="{00000000-0005-0000-0000-000083050000}"/>
    <cellStyle name="Währung 2" xfId="1080" xr:uid="{00000000-0005-0000-0000-000084050000}"/>
    <cellStyle name="Währung 3" xfId="1393" xr:uid="{00000000-0005-0000-0000-000085050000}"/>
    <cellStyle name="Währung 4" xfId="1394" xr:uid="{00000000-0005-0000-0000-000086050000}"/>
    <cellStyle name="Währung 5" xfId="1395" xr:uid="{00000000-0005-0000-0000-000087050000}"/>
    <cellStyle name="Währung 6" xfId="1396" xr:uid="{00000000-0005-0000-0000-000088050000}"/>
    <cellStyle name="Währung 7" xfId="1397" xr:uid="{00000000-0005-0000-0000-000089050000}"/>
    <cellStyle name="Währung 8" xfId="1398" xr:uid="{00000000-0005-0000-0000-00008A050000}"/>
    <cellStyle name="Währung 9" xfId="1399" xr:uid="{00000000-0005-0000-0000-00008B050000}"/>
    <cellStyle name="Warning Text 2" xfId="789" xr:uid="{00000000-0005-0000-0000-00008C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view="pageBreakPreview" topLeftCell="A15" zoomScale="96" zoomScaleNormal="110" zoomScaleSheetLayoutView="96" workbookViewId="0">
      <selection activeCell="E27" sqref="E27"/>
    </sheetView>
  </sheetViews>
  <sheetFormatPr baseColWidth="10" defaultColWidth="11.1796875" defaultRowHeight="13"/>
  <cols>
    <col min="1" max="1" width="7.81640625" style="2" customWidth="1"/>
    <col min="2" max="2" width="37.1796875" style="2" customWidth="1"/>
    <col min="3" max="3" width="8.81640625" style="2" customWidth="1"/>
    <col min="4" max="4" width="11.1796875" style="3" customWidth="1"/>
    <col min="5" max="5" width="11.1796875" style="2" customWidth="1"/>
    <col min="6" max="6" width="12.1796875" style="2" customWidth="1"/>
    <col min="7" max="7" width="17" style="2" customWidth="1"/>
    <col min="8" max="8" width="17.81640625" style="1" customWidth="1"/>
    <col min="9" max="16384" width="11.1796875" style="1"/>
  </cols>
  <sheetData>
    <row r="1" spans="1:10" ht="15" customHeight="1">
      <c r="A1" s="73"/>
      <c r="B1" s="73"/>
      <c r="C1" s="73"/>
      <c r="D1" s="73"/>
      <c r="E1" s="73"/>
      <c r="F1" s="73"/>
      <c r="G1" s="73"/>
    </row>
    <row r="2" spans="1:10" s="4" customFormat="1" ht="23">
      <c r="A2" s="72" t="s">
        <v>0</v>
      </c>
      <c r="B2" s="72"/>
      <c r="C2" s="72"/>
      <c r="D2" s="72"/>
      <c r="E2" s="72"/>
      <c r="F2" s="72"/>
      <c r="G2" s="72"/>
    </row>
    <row r="3" spans="1:10" s="4" customFormat="1" ht="21.75" customHeight="1">
      <c r="A3" s="74" t="s">
        <v>1</v>
      </c>
      <c r="B3" s="74"/>
      <c r="C3" s="74"/>
      <c r="D3" s="74"/>
      <c r="E3" s="74"/>
      <c r="F3" s="74"/>
      <c r="G3" s="74"/>
    </row>
    <row r="4" spans="1:10" s="4" customFormat="1" ht="21.75" customHeight="1">
      <c r="A4" s="74" t="s">
        <v>2</v>
      </c>
      <c r="B4" s="74"/>
      <c r="C4" s="74"/>
      <c r="D4" s="74"/>
      <c r="E4" s="74"/>
      <c r="F4" s="74"/>
      <c r="G4" s="74"/>
    </row>
    <row r="5" spans="1:10" s="4" customFormat="1" ht="21.75" customHeight="1">
      <c r="A5" s="74" t="s">
        <v>3</v>
      </c>
      <c r="B5" s="74"/>
      <c r="C5" s="74"/>
      <c r="D5" s="74"/>
      <c r="E5" s="74"/>
      <c r="F5" s="74"/>
      <c r="G5" s="74"/>
    </row>
    <row r="6" spans="1:10" s="4" customFormat="1" ht="21.75" customHeight="1">
      <c r="A6" s="72" t="s">
        <v>4</v>
      </c>
      <c r="B6" s="72"/>
      <c r="C6" s="72"/>
      <c r="D6" s="72"/>
      <c r="E6" s="72"/>
      <c r="F6" s="72"/>
      <c r="G6" s="72"/>
    </row>
    <row r="7" spans="1:10" s="4" customFormat="1" ht="21.75" customHeight="1">
      <c r="A7" s="76" t="s">
        <v>5</v>
      </c>
      <c r="B7" s="76"/>
      <c r="C7" s="76"/>
      <c r="D7" s="76"/>
      <c r="E7" s="76"/>
      <c r="F7" s="76"/>
      <c r="G7" s="76"/>
    </row>
    <row r="8" spans="1:10">
      <c r="A8" s="77"/>
      <c r="B8" s="77"/>
      <c r="C8" s="77"/>
      <c r="D8" s="77"/>
      <c r="E8" s="77"/>
      <c r="F8" s="77"/>
      <c r="G8" s="77"/>
    </row>
    <row r="9" spans="1:10" ht="52.5" customHeight="1">
      <c r="A9" s="22" t="s">
        <v>6</v>
      </c>
      <c r="B9" s="22" t="s">
        <v>7</v>
      </c>
      <c r="C9" s="22" t="s">
        <v>8</v>
      </c>
      <c r="D9" s="23" t="s">
        <v>9</v>
      </c>
      <c r="E9" s="22" t="s">
        <v>10</v>
      </c>
      <c r="F9" s="22" t="s">
        <v>11</v>
      </c>
      <c r="G9" s="22" t="s">
        <v>12</v>
      </c>
    </row>
    <row r="10" spans="1:10" ht="15" customHeight="1">
      <c r="A10" s="21">
        <v>1.1000000000000001</v>
      </c>
      <c r="B10" s="78" t="s">
        <v>13</v>
      </c>
      <c r="C10" s="78"/>
      <c r="D10" s="78"/>
      <c r="E10" s="78"/>
      <c r="F10" s="78"/>
      <c r="G10" s="24">
        <f>ROUND(SUM(F11:F13),2)</f>
        <v>7320</v>
      </c>
    </row>
    <row r="11" spans="1:10" ht="15" customHeight="1">
      <c r="A11" s="17" t="s">
        <v>14</v>
      </c>
      <c r="B11" s="79" t="s">
        <v>15</v>
      </c>
      <c r="C11" s="79"/>
      <c r="D11" s="79"/>
      <c r="E11" s="79"/>
      <c r="F11" s="79"/>
      <c r="G11" s="75"/>
    </row>
    <row r="12" spans="1:10" ht="26">
      <c r="A12" s="8" t="s">
        <v>16</v>
      </c>
      <c r="B12" s="19" t="s">
        <v>17</v>
      </c>
      <c r="C12" s="8" t="s">
        <v>18</v>
      </c>
      <c r="D12" s="9">
        <f>55+17</f>
        <v>72</v>
      </c>
      <c r="E12" s="10">
        <v>62</v>
      </c>
      <c r="F12" s="10">
        <f>D12*E12</f>
        <v>4464</v>
      </c>
      <c r="G12" s="75"/>
      <c r="I12" s="32">
        <f>E12/1.35</f>
        <v>45.925925925925924</v>
      </c>
      <c r="J12" s="32">
        <f>I12/1.13</f>
        <v>40.642412323828253</v>
      </c>
    </row>
    <row r="13" spans="1:10" ht="26">
      <c r="A13" s="8" t="s">
        <v>19</v>
      </c>
      <c r="B13" s="19" t="s">
        <v>20</v>
      </c>
      <c r="C13" s="8" t="s">
        <v>18</v>
      </c>
      <c r="D13" s="9">
        <f>372+36</f>
        <v>408</v>
      </c>
      <c r="E13" s="10">
        <v>7</v>
      </c>
      <c r="F13" s="10">
        <f>D13*E13</f>
        <v>2856</v>
      </c>
      <c r="G13" s="75"/>
      <c r="I13" s="32">
        <f t="shared" ref="I13:I49" si="0">E13/1.35</f>
        <v>5.1851851851851851</v>
      </c>
      <c r="J13" s="32">
        <f t="shared" ref="J13:J48" si="1">I13/1.13</f>
        <v>4.5886594559160931</v>
      </c>
    </row>
    <row r="14" spans="1:10" ht="15" customHeight="1">
      <c r="A14" s="25"/>
      <c r="B14" s="80" t="s">
        <v>21</v>
      </c>
      <c r="C14" s="80"/>
      <c r="D14" s="80"/>
      <c r="E14" s="80"/>
      <c r="F14" s="80"/>
      <c r="G14" s="26"/>
      <c r="I14" s="32">
        <f t="shared" si="0"/>
        <v>0</v>
      </c>
      <c r="J14" s="32">
        <f t="shared" si="1"/>
        <v>0</v>
      </c>
    </row>
    <row r="15" spans="1:10" ht="15" customHeight="1">
      <c r="A15" s="21">
        <v>1.2</v>
      </c>
      <c r="B15" s="78" t="s">
        <v>22</v>
      </c>
      <c r="C15" s="78"/>
      <c r="D15" s="78"/>
      <c r="E15" s="78"/>
      <c r="F15" s="78"/>
      <c r="G15" s="24">
        <f>ROUND(SUM(F17:F19),2)</f>
        <v>141112</v>
      </c>
      <c r="I15" s="32">
        <f t="shared" si="0"/>
        <v>0</v>
      </c>
      <c r="J15" s="32">
        <f t="shared" si="1"/>
        <v>0</v>
      </c>
    </row>
    <row r="16" spans="1:10" ht="15" customHeight="1">
      <c r="A16" s="17" t="s">
        <v>23</v>
      </c>
      <c r="B16" s="18" t="s">
        <v>24</v>
      </c>
      <c r="C16" s="18"/>
      <c r="D16" s="18"/>
      <c r="E16" s="18"/>
      <c r="F16" s="18"/>
      <c r="G16" s="75"/>
      <c r="I16" s="32">
        <f t="shared" si="0"/>
        <v>0</v>
      </c>
      <c r="J16" s="32">
        <f t="shared" si="1"/>
        <v>0</v>
      </c>
    </row>
    <row r="17" spans="1:10" ht="195">
      <c r="A17" s="8" t="s">
        <v>25</v>
      </c>
      <c r="B17" s="19" t="s">
        <v>26</v>
      </c>
      <c r="C17" s="8" t="s">
        <v>18</v>
      </c>
      <c r="D17" s="9">
        <v>110</v>
      </c>
      <c r="E17" s="10">
        <v>569</v>
      </c>
      <c r="F17" s="10">
        <f>D17*E17</f>
        <v>62590</v>
      </c>
      <c r="G17" s="75"/>
      <c r="I17" s="32">
        <f t="shared" si="0"/>
        <v>421.48148148148147</v>
      </c>
      <c r="J17" s="32">
        <f t="shared" si="1"/>
        <v>372.99246148803672</v>
      </c>
    </row>
    <row r="18" spans="1:10" ht="221">
      <c r="A18" s="8" t="s">
        <v>27</v>
      </c>
      <c r="B18" s="19" t="s">
        <v>28</v>
      </c>
      <c r="C18" s="8" t="s">
        <v>18</v>
      </c>
      <c r="D18" s="9">
        <v>33</v>
      </c>
      <c r="E18" s="10">
        <v>569</v>
      </c>
      <c r="F18" s="10">
        <f>D18*E18</f>
        <v>18777</v>
      </c>
      <c r="G18" s="75"/>
      <c r="I18" s="32">
        <f t="shared" si="0"/>
        <v>421.48148148148147</v>
      </c>
      <c r="J18" s="32">
        <f t="shared" si="1"/>
        <v>372.99246148803672</v>
      </c>
    </row>
    <row r="19" spans="1:10" ht="130">
      <c r="A19" s="8" t="s">
        <v>29</v>
      </c>
      <c r="B19" s="19" t="s">
        <v>30</v>
      </c>
      <c r="C19" s="8" t="s">
        <v>18</v>
      </c>
      <c r="D19" s="9">
        <v>105</v>
      </c>
      <c r="E19" s="10">
        <v>569</v>
      </c>
      <c r="F19" s="10">
        <f>D19*E19</f>
        <v>59745</v>
      </c>
      <c r="G19" s="6"/>
      <c r="I19" s="32">
        <f t="shared" si="0"/>
        <v>421.48148148148147</v>
      </c>
      <c r="J19" s="32">
        <f t="shared" si="1"/>
        <v>372.99246148803672</v>
      </c>
    </row>
    <row r="20" spans="1:10" ht="15" customHeight="1">
      <c r="A20" s="21">
        <v>1.3</v>
      </c>
      <c r="B20" s="78" t="s">
        <v>31</v>
      </c>
      <c r="C20" s="78"/>
      <c r="D20" s="78"/>
      <c r="E20" s="78"/>
      <c r="F20" s="78"/>
      <c r="G20" s="24">
        <f>ROUND(SUM(F22:F24),2)</f>
        <v>148860</v>
      </c>
      <c r="I20" s="32">
        <f t="shared" si="0"/>
        <v>0</v>
      </c>
      <c r="J20" s="32">
        <f t="shared" si="1"/>
        <v>0</v>
      </c>
    </row>
    <row r="21" spans="1:10" ht="15" customHeight="1">
      <c r="A21" s="17" t="s">
        <v>32</v>
      </c>
      <c r="B21" s="79" t="s">
        <v>33</v>
      </c>
      <c r="C21" s="79"/>
      <c r="D21" s="79"/>
      <c r="E21" s="79"/>
      <c r="F21" s="79"/>
      <c r="G21" s="6"/>
      <c r="I21" s="32">
        <f t="shared" si="0"/>
        <v>0</v>
      </c>
      <c r="J21" s="32">
        <f t="shared" si="1"/>
        <v>0</v>
      </c>
    </row>
    <row r="22" spans="1:10" ht="208">
      <c r="A22" s="8" t="s">
        <v>34</v>
      </c>
      <c r="B22" s="7" t="s">
        <v>35</v>
      </c>
      <c r="C22" s="8" t="s">
        <v>18</v>
      </c>
      <c r="D22" s="9">
        <v>55</v>
      </c>
      <c r="E22" s="10">
        <v>900</v>
      </c>
      <c r="F22" s="10">
        <f>D22*E22</f>
        <v>49500</v>
      </c>
      <c r="G22" s="6"/>
      <c r="I22" s="32">
        <f t="shared" si="0"/>
        <v>666.66666666666663</v>
      </c>
      <c r="J22" s="32">
        <f t="shared" si="1"/>
        <v>589.97050147492632</v>
      </c>
    </row>
    <row r="23" spans="1:10" ht="247">
      <c r="A23" s="8" t="s">
        <v>36</v>
      </c>
      <c r="B23" s="11" t="s">
        <v>37</v>
      </c>
      <c r="C23" s="8" t="s">
        <v>18</v>
      </c>
      <c r="D23" s="9">
        <v>27</v>
      </c>
      <c r="E23" s="10">
        <v>1720</v>
      </c>
      <c r="F23" s="10">
        <f>D23*E23</f>
        <v>46440</v>
      </c>
      <c r="G23" s="6"/>
      <c r="I23" s="32">
        <f t="shared" si="0"/>
        <v>1274.0740740740739</v>
      </c>
      <c r="J23" s="32">
        <f t="shared" si="1"/>
        <v>1127.4991805965258</v>
      </c>
    </row>
    <row r="24" spans="1:10" ht="91">
      <c r="A24" s="8" t="s">
        <v>38</v>
      </c>
      <c r="B24" s="7" t="s">
        <v>39</v>
      </c>
      <c r="C24" s="8" t="s">
        <v>40</v>
      </c>
      <c r="D24" s="9">
        <v>1</v>
      </c>
      <c r="E24" s="10">
        <f>88200*0.6</f>
        <v>52920</v>
      </c>
      <c r="F24" s="10">
        <f>D24*E24</f>
        <v>52920</v>
      </c>
      <c r="G24" s="6"/>
      <c r="I24" s="32">
        <f t="shared" si="0"/>
        <v>39200</v>
      </c>
      <c r="J24" s="32">
        <f t="shared" si="1"/>
        <v>34690.265486725664</v>
      </c>
    </row>
    <row r="25" spans="1:10" ht="15" customHeight="1">
      <c r="A25" s="8"/>
      <c r="B25" s="19"/>
      <c r="C25" s="8"/>
      <c r="D25" s="9"/>
      <c r="E25" s="10"/>
      <c r="F25" s="10"/>
      <c r="G25" s="26"/>
      <c r="I25" s="32">
        <f t="shared" si="0"/>
        <v>0</v>
      </c>
      <c r="J25" s="32">
        <f t="shared" si="1"/>
        <v>0</v>
      </c>
    </row>
    <row r="26" spans="1:10" ht="15" customHeight="1">
      <c r="A26" s="21">
        <v>1.4</v>
      </c>
      <c r="B26" s="78" t="s">
        <v>41</v>
      </c>
      <c r="C26" s="78"/>
      <c r="D26" s="78"/>
      <c r="E26" s="78"/>
      <c r="F26" s="78"/>
      <c r="G26" s="24">
        <f>ROUND(SUM(F28:F28),2)</f>
        <v>2912</v>
      </c>
      <c r="I26" s="32">
        <f t="shared" si="0"/>
        <v>0</v>
      </c>
      <c r="J26" s="32">
        <f t="shared" si="1"/>
        <v>0</v>
      </c>
    </row>
    <row r="27" spans="1:10" ht="104">
      <c r="A27" s="17" t="s">
        <v>42</v>
      </c>
      <c r="B27" s="11" t="s">
        <v>43</v>
      </c>
      <c r="C27" s="12" t="s">
        <v>44</v>
      </c>
      <c r="D27" s="13">
        <v>1</v>
      </c>
      <c r="E27" s="14">
        <v>1439</v>
      </c>
      <c r="F27" s="15">
        <f t="shared" ref="F27:F28" si="2">E27*D27</f>
        <v>1439</v>
      </c>
      <c r="G27" s="75"/>
      <c r="I27" s="32">
        <f t="shared" si="0"/>
        <v>1065.9259259259259</v>
      </c>
      <c r="J27" s="32">
        <f t="shared" si="1"/>
        <v>943.29727958046544</v>
      </c>
    </row>
    <row r="28" spans="1:10" ht="143">
      <c r="A28" s="17" t="s">
        <v>45</v>
      </c>
      <c r="B28" s="11" t="s">
        <v>46</v>
      </c>
      <c r="C28" s="12" t="s">
        <v>47</v>
      </c>
      <c r="D28" s="13">
        <v>4</v>
      </c>
      <c r="E28" s="14">
        <v>728</v>
      </c>
      <c r="F28" s="15">
        <f t="shared" si="2"/>
        <v>2912</v>
      </c>
      <c r="G28" s="75"/>
      <c r="I28" s="32">
        <f t="shared" si="0"/>
        <v>539.25925925925924</v>
      </c>
      <c r="J28" s="32">
        <f t="shared" si="1"/>
        <v>477.22058341527372</v>
      </c>
    </row>
    <row r="29" spans="1:10" ht="15" customHeight="1">
      <c r="A29" s="8"/>
      <c r="B29" s="83"/>
      <c r="C29" s="83"/>
      <c r="D29" s="83"/>
      <c r="E29" s="83"/>
      <c r="F29" s="83"/>
      <c r="G29" s="27"/>
      <c r="I29" s="32">
        <f t="shared" si="0"/>
        <v>0</v>
      </c>
      <c r="J29" s="32">
        <f t="shared" si="1"/>
        <v>0</v>
      </c>
    </row>
    <row r="30" spans="1:10" ht="15" customHeight="1">
      <c r="A30" s="21">
        <v>1.5</v>
      </c>
      <c r="B30" s="78" t="s">
        <v>48</v>
      </c>
      <c r="C30" s="78"/>
      <c r="D30" s="78"/>
      <c r="E30" s="78"/>
      <c r="F30" s="78"/>
      <c r="G30" s="24">
        <f>ROUND(SUM(F32:F38),2)</f>
        <v>16890.82</v>
      </c>
      <c r="I30" s="32">
        <f t="shared" si="0"/>
        <v>0</v>
      </c>
      <c r="J30" s="32">
        <f t="shared" si="1"/>
        <v>0</v>
      </c>
    </row>
    <row r="31" spans="1:10" ht="15" customHeight="1">
      <c r="A31" s="17" t="s">
        <v>49</v>
      </c>
      <c r="B31" s="79" t="s">
        <v>50</v>
      </c>
      <c r="C31" s="79"/>
      <c r="D31" s="79"/>
      <c r="E31" s="79"/>
      <c r="F31" s="79"/>
      <c r="G31" s="75"/>
      <c r="I31" s="32">
        <f t="shared" si="0"/>
        <v>0</v>
      </c>
      <c r="J31" s="32">
        <f t="shared" si="1"/>
        <v>0</v>
      </c>
    </row>
    <row r="32" spans="1:10" ht="39">
      <c r="A32" s="17" t="s">
        <v>51</v>
      </c>
      <c r="B32" s="11" t="s">
        <v>52</v>
      </c>
      <c r="C32" s="12" t="s">
        <v>53</v>
      </c>
      <c r="D32" s="13">
        <v>110</v>
      </c>
      <c r="E32" s="16">
        <v>125.13</v>
      </c>
      <c r="F32" s="16">
        <f>E32*D32</f>
        <v>13764.3</v>
      </c>
      <c r="G32" s="75"/>
      <c r="I32" s="32">
        <f t="shared" si="0"/>
        <v>92.688888888888883</v>
      </c>
      <c r="J32" s="32">
        <f t="shared" si="1"/>
        <v>82.025565388397254</v>
      </c>
    </row>
    <row r="33" spans="1:10" ht="104">
      <c r="A33" s="8" t="s">
        <v>54</v>
      </c>
      <c r="B33" s="19" t="s">
        <v>55</v>
      </c>
      <c r="C33" s="8" t="s">
        <v>44</v>
      </c>
      <c r="D33" s="9">
        <v>5</v>
      </c>
      <c r="E33" s="10">
        <v>267.11</v>
      </c>
      <c r="F33" s="10">
        <f>D33*E33</f>
        <v>1335.5500000000002</v>
      </c>
      <c r="G33" s="75"/>
      <c r="I33" s="32">
        <f t="shared" si="0"/>
        <v>197.85925925925926</v>
      </c>
      <c r="J33" s="32">
        <f t="shared" si="1"/>
        <v>175.09668960996396</v>
      </c>
    </row>
    <row r="34" spans="1:10" ht="15" customHeight="1">
      <c r="A34" s="17" t="s">
        <v>56</v>
      </c>
      <c r="B34" s="79" t="s">
        <v>57</v>
      </c>
      <c r="C34" s="79"/>
      <c r="D34" s="79"/>
      <c r="E34" s="79"/>
      <c r="F34" s="79"/>
      <c r="G34" s="75"/>
      <c r="I34" s="32">
        <f t="shared" si="0"/>
        <v>0</v>
      </c>
      <c r="J34" s="32">
        <f t="shared" si="1"/>
        <v>0</v>
      </c>
    </row>
    <row r="35" spans="1:10" ht="78">
      <c r="A35" s="8" t="s">
        <v>58</v>
      </c>
      <c r="B35" s="19" t="s">
        <v>59</v>
      </c>
      <c r="C35" s="8" t="s">
        <v>44</v>
      </c>
      <c r="D35" s="9">
        <v>1</v>
      </c>
      <c r="E35" s="10">
        <v>184.19</v>
      </c>
      <c r="F35" s="10">
        <f>D35*E35</f>
        <v>184.19</v>
      </c>
      <c r="G35" s="75"/>
      <c r="I35" s="32">
        <f t="shared" si="0"/>
        <v>136.43703703703702</v>
      </c>
      <c r="J35" s="32">
        <f t="shared" si="1"/>
        <v>120.74074074074073</v>
      </c>
    </row>
    <row r="36" spans="1:10" ht="39" customHeight="1">
      <c r="A36" s="8" t="s">
        <v>60</v>
      </c>
      <c r="B36" s="19" t="s">
        <v>61</v>
      </c>
      <c r="C36" s="8" t="s">
        <v>44</v>
      </c>
      <c r="D36" s="9">
        <v>1</v>
      </c>
      <c r="E36" s="10">
        <v>294.7</v>
      </c>
      <c r="F36" s="10">
        <f>D36*E36</f>
        <v>294.7</v>
      </c>
      <c r="G36" s="75"/>
      <c r="I36" s="32">
        <f t="shared" si="0"/>
        <v>218.29629629629628</v>
      </c>
      <c r="J36" s="32">
        <f t="shared" si="1"/>
        <v>193.18256309406752</v>
      </c>
    </row>
    <row r="37" spans="1:10" ht="39" customHeight="1">
      <c r="A37" s="8" t="s">
        <v>62</v>
      </c>
      <c r="B37" s="19" t="s">
        <v>63</v>
      </c>
      <c r="C37" s="8" t="s">
        <v>64</v>
      </c>
      <c r="D37" s="9">
        <v>12</v>
      </c>
      <c r="E37" s="10">
        <v>43.75</v>
      </c>
      <c r="F37" s="10">
        <f t="shared" ref="F37:F38" si="3">D37*E37</f>
        <v>525</v>
      </c>
      <c r="G37" s="75"/>
      <c r="I37" s="32">
        <f t="shared" si="0"/>
        <v>32.407407407407405</v>
      </c>
      <c r="J37" s="32">
        <f t="shared" si="1"/>
        <v>28.679121599475582</v>
      </c>
    </row>
    <row r="38" spans="1:10" ht="39" customHeight="1">
      <c r="A38" s="8" t="s">
        <v>65</v>
      </c>
      <c r="B38" s="19" t="s">
        <v>66</v>
      </c>
      <c r="C38" s="8" t="s">
        <v>64</v>
      </c>
      <c r="D38" s="9">
        <v>12</v>
      </c>
      <c r="E38" s="10">
        <v>65.59</v>
      </c>
      <c r="F38" s="10">
        <f t="shared" si="3"/>
        <v>787.08</v>
      </c>
      <c r="G38" s="75"/>
      <c r="I38" s="32">
        <f t="shared" si="0"/>
        <v>48.585185185185182</v>
      </c>
      <c r="J38" s="32">
        <f t="shared" si="1"/>
        <v>42.995739101933793</v>
      </c>
    </row>
    <row r="39" spans="1:10" ht="15" customHeight="1">
      <c r="A39" s="21">
        <v>1.6</v>
      </c>
      <c r="B39" s="78" t="s">
        <v>67</v>
      </c>
      <c r="C39" s="78"/>
      <c r="D39" s="78"/>
      <c r="E39" s="78"/>
      <c r="F39" s="78"/>
      <c r="G39" s="24">
        <f>ROUND(SUM(F41:F48),2)</f>
        <v>121957.91</v>
      </c>
      <c r="H39" s="32"/>
      <c r="I39" s="32">
        <f t="shared" si="0"/>
        <v>0</v>
      </c>
      <c r="J39" s="32">
        <f t="shared" si="1"/>
        <v>0</v>
      </c>
    </row>
    <row r="40" spans="1:10" ht="15" customHeight="1">
      <c r="A40" s="17" t="s">
        <v>68</v>
      </c>
      <c r="B40" s="79" t="s">
        <v>67</v>
      </c>
      <c r="C40" s="79"/>
      <c r="D40" s="79"/>
      <c r="E40" s="79"/>
      <c r="F40" s="79"/>
      <c r="G40" s="81"/>
      <c r="I40" s="32">
        <f t="shared" si="0"/>
        <v>0</v>
      </c>
      <c r="J40" s="32">
        <f t="shared" si="1"/>
        <v>0</v>
      </c>
    </row>
    <row r="41" spans="1:10" ht="26">
      <c r="A41" s="17" t="s">
        <v>69</v>
      </c>
      <c r="B41" s="11" t="s">
        <v>70</v>
      </c>
      <c r="C41" s="12" t="s">
        <v>18</v>
      </c>
      <c r="D41" s="28">
        <v>335</v>
      </c>
      <c r="E41" s="16">
        <v>12</v>
      </c>
      <c r="F41" s="16">
        <f t="shared" ref="F41:F42" si="4">E41*D41</f>
        <v>4020</v>
      </c>
      <c r="G41" s="81"/>
      <c r="I41" s="32">
        <f t="shared" si="0"/>
        <v>8.8888888888888875</v>
      </c>
      <c r="J41" s="32">
        <f t="shared" si="1"/>
        <v>7.8662733529990163</v>
      </c>
    </row>
    <row r="42" spans="1:10" ht="52">
      <c r="A42" s="17" t="s">
        <v>71</v>
      </c>
      <c r="B42" s="11" t="s">
        <v>72</v>
      </c>
      <c r="C42" s="12" t="s">
        <v>18</v>
      </c>
      <c r="D42" s="28">
        <v>44</v>
      </c>
      <c r="E42" s="16">
        <v>88</v>
      </c>
      <c r="F42" s="16">
        <f t="shared" si="4"/>
        <v>3872</v>
      </c>
      <c r="G42" s="81"/>
      <c r="I42" s="32">
        <f t="shared" si="0"/>
        <v>65.185185185185176</v>
      </c>
      <c r="J42" s="32">
        <f t="shared" si="1"/>
        <v>57.686004588659451</v>
      </c>
    </row>
    <row r="43" spans="1:10" ht="26">
      <c r="A43" s="17" t="s">
        <v>73</v>
      </c>
      <c r="B43" s="29" t="s">
        <v>74</v>
      </c>
      <c r="C43" s="12" t="s">
        <v>18</v>
      </c>
      <c r="D43" s="28">
        <v>39</v>
      </c>
      <c r="E43" s="16">
        <v>94</v>
      </c>
      <c r="F43" s="30">
        <f>D43*E43</f>
        <v>3666</v>
      </c>
      <c r="G43" s="81"/>
      <c r="I43" s="32">
        <f t="shared" si="0"/>
        <v>69.629629629629619</v>
      </c>
      <c r="J43" s="32">
        <f t="shared" si="1"/>
        <v>61.619141265158959</v>
      </c>
    </row>
    <row r="44" spans="1:10" ht="26">
      <c r="A44" s="17" t="s">
        <v>75</v>
      </c>
      <c r="B44" s="29" t="s">
        <v>76</v>
      </c>
      <c r="C44" s="12" t="s">
        <v>18</v>
      </c>
      <c r="D44" s="28">
        <v>57</v>
      </c>
      <c r="E44" s="16">
        <v>55.76</v>
      </c>
      <c r="F44" s="30">
        <f>D44*E44</f>
        <v>3178.3199999999997</v>
      </c>
      <c r="G44" s="81"/>
      <c r="I44" s="32">
        <f t="shared" si="0"/>
        <v>41.303703703703697</v>
      </c>
      <c r="J44" s="32">
        <f t="shared" si="1"/>
        <v>36.551950180268761</v>
      </c>
    </row>
    <row r="45" spans="1:10" ht="26">
      <c r="A45" s="17" t="s">
        <v>77</v>
      </c>
      <c r="B45" s="11" t="s">
        <v>78</v>
      </c>
      <c r="C45" s="12" t="s">
        <v>44</v>
      </c>
      <c r="D45" s="13">
        <v>1</v>
      </c>
      <c r="E45" s="16">
        <v>1015.59</v>
      </c>
      <c r="F45" s="30">
        <f t="shared" ref="F45:F48" si="5">D45*E45</f>
        <v>1015.59</v>
      </c>
      <c r="G45" s="81"/>
      <c r="I45" s="32">
        <f t="shared" si="0"/>
        <v>752.28888888888889</v>
      </c>
      <c r="J45" s="32">
        <f t="shared" si="1"/>
        <v>665.74237954768932</v>
      </c>
    </row>
    <row r="46" spans="1:10" ht="39">
      <c r="A46" s="17" t="s">
        <v>79</v>
      </c>
      <c r="B46" s="11" t="s">
        <v>80</v>
      </c>
      <c r="C46" s="12" t="s">
        <v>44</v>
      </c>
      <c r="D46" s="13">
        <v>1</v>
      </c>
      <c r="E46" s="16">
        <v>3206</v>
      </c>
      <c r="F46" s="30">
        <f t="shared" si="5"/>
        <v>3206</v>
      </c>
      <c r="G46" s="81"/>
      <c r="I46" s="32">
        <f t="shared" si="0"/>
        <v>2374.8148148148148</v>
      </c>
      <c r="J46" s="32">
        <f t="shared" si="1"/>
        <v>2101.6060308095707</v>
      </c>
    </row>
    <row r="47" spans="1:10" ht="106.5" customHeight="1">
      <c r="A47" s="17" t="s">
        <v>81</v>
      </c>
      <c r="B47" s="20" t="s">
        <v>82</v>
      </c>
      <c r="C47" s="12" t="s">
        <v>64</v>
      </c>
      <c r="D47" s="13">
        <v>36</v>
      </c>
      <c r="E47" s="16">
        <v>2500</v>
      </c>
      <c r="F47" s="30">
        <f t="shared" si="5"/>
        <v>90000</v>
      </c>
      <c r="G47" s="81"/>
      <c r="I47" s="32">
        <f t="shared" si="0"/>
        <v>1851.8518518518517</v>
      </c>
      <c r="J47" s="32">
        <f t="shared" si="1"/>
        <v>1638.8069485414619</v>
      </c>
    </row>
    <row r="48" spans="1:10">
      <c r="A48" s="17" t="s">
        <v>83</v>
      </c>
      <c r="B48" s="20" t="s">
        <v>84</v>
      </c>
      <c r="C48" s="12" t="s">
        <v>64</v>
      </c>
      <c r="D48" s="13">
        <v>65</v>
      </c>
      <c r="E48" s="16">
        <v>200</v>
      </c>
      <c r="F48" s="30">
        <f t="shared" si="5"/>
        <v>13000</v>
      </c>
      <c r="G48" s="81"/>
      <c r="I48" s="32">
        <f t="shared" si="0"/>
        <v>148.14814814814815</v>
      </c>
      <c r="J48" s="32">
        <f t="shared" si="1"/>
        <v>131.10455588331695</v>
      </c>
    </row>
    <row r="49" spans="1:9" ht="20.149999999999999" customHeight="1">
      <c r="A49" s="82" t="s">
        <v>85</v>
      </c>
      <c r="B49" s="82"/>
      <c r="C49" s="82"/>
      <c r="D49" s="82"/>
      <c r="E49" s="82"/>
      <c r="F49" s="82"/>
      <c r="G49" s="31">
        <f>SUM(G10:G48)</f>
        <v>439052.73</v>
      </c>
      <c r="I49" s="32">
        <f t="shared" si="0"/>
        <v>0</v>
      </c>
    </row>
    <row r="50" spans="1:9" ht="20.149999999999999" customHeight="1">
      <c r="B50" s="5"/>
    </row>
  </sheetData>
  <mergeCells count="27">
    <mergeCell ref="B40:F40"/>
    <mergeCell ref="G40:G48"/>
    <mergeCell ref="A49:F49"/>
    <mergeCell ref="B29:F29"/>
    <mergeCell ref="B30:F30"/>
    <mergeCell ref="B31:F31"/>
    <mergeCell ref="G31:G38"/>
    <mergeCell ref="B34:F34"/>
    <mergeCell ref="B39:F39"/>
    <mergeCell ref="G27:G28"/>
    <mergeCell ref="A7:G7"/>
    <mergeCell ref="A8:G8"/>
    <mergeCell ref="B10:F10"/>
    <mergeCell ref="B11:F11"/>
    <mergeCell ref="G11:G13"/>
    <mergeCell ref="B14:F14"/>
    <mergeCell ref="B15:F15"/>
    <mergeCell ref="G16:G18"/>
    <mergeCell ref="B20:F20"/>
    <mergeCell ref="B21:F21"/>
    <mergeCell ref="B26:F26"/>
    <mergeCell ref="A6:G6"/>
    <mergeCell ref="A1:G1"/>
    <mergeCell ref="A2:G2"/>
    <mergeCell ref="A3:G3"/>
    <mergeCell ref="A4:G4"/>
    <mergeCell ref="A5:G5"/>
  </mergeCells>
  <printOptions horizontalCentered="1"/>
  <pageMargins left="0.25" right="0.25" top="0.75" bottom="0.75" header="0.3" footer="0.3"/>
  <pageSetup scale="96" fitToHeight="0" orientation="portrait" r:id="rId1"/>
  <headerFooter>
    <oddFooter>&amp;R&amp;P/&amp;N</oddFooter>
  </headerFooter>
  <rowBreaks count="4" manualBreakCount="4">
    <brk id="18" max="6" man="1"/>
    <brk id="22" max="6" man="1"/>
    <brk id="24" max="6" man="1"/>
    <brk id="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9"/>
  <sheetViews>
    <sheetView tabSelected="1" view="pageBreakPreview" zoomScale="80" zoomScaleNormal="110" zoomScaleSheetLayoutView="80" workbookViewId="0">
      <selection activeCell="G59" sqref="G59"/>
    </sheetView>
  </sheetViews>
  <sheetFormatPr baseColWidth="10" defaultColWidth="11.1796875" defaultRowHeight="13"/>
  <cols>
    <col min="1" max="1" width="7.81640625" style="2" customWidth="1"/>
    <col min="2" max="2" width="43" style="2" customWidth="1"/>
    <col min="3" max="3" width="8.81640625" style="2" customWidth="1"/>
    <col min="4" max="4" width="11.1796875" style="3" customWidth="1"/>
    <col min="5" max="5" width="11.1796875" style="2" customWidth="1"/>
    <col min="6" max="6" width="12.1796875" style="2" customWidth="1"/>
    <col min="7" max="7" width="17" style="2" customWidth="1"/>
    <col min="8" max="8" width="13.81640625" style="1" customWidth="1"/>
    <col min="9" max="9" width="12.1796875" style="1" bestFit="1" customWidth="1"/>
    <col min="10" max="10" width="11.1796875" style="1"/>
    <col min="11" max="11" width="12.1796875" style="1" bestFit="1" customWidth="1"/>
    <col min="12" max="16384" width="11.1796875" style="1"/>
  </cols>
  <sheetData>
    <row r="1" spans="1:10" s="4" customFormat="1" ht="23">
      <c r="A1" s="87" t="s">
        <v>0</v>
      </c>
      <c r="B1" s="88"/>
      <c r="C1" s="88"/>
      <c r="D1" s="88"/>
      <c r="E1" s="88"/>
      <c r="F1" s="88"/>
      <c r="G1" s="89"/>
    </row>
    <row r="2" spans="1:10" s="4" customFormat="1" ht="21.75" customHeight="1">
      <c r="A2" s="90" t="s">
        <v>1</v>
      </c>
      <c r="B2" s="91"/>
      <c r="C2" s="91"/>
      <c r="D2" s="91"/>
      <c r="E2" s="91"/>
      <c r="F2" s="91"/>
      <c r="G2" s="92"/>
    </row>
    <row r="3" spans="1:10" s="4" customFormat="1" ht="21.75" customHeight="1">
      <c r="A3" s="90" t="s">
        <v>2</v>
      </c>
      <c r="B3" s="91"/>
      <c r="C3" s="91"/>
      <c r="D3" s="91"/>
      <c r="E3" s="91"/>
      <c r="F3" s="91"/>
      <c r="G3" s="92"/>
    </row>
    <row r="4" spans="1:10" s="4" customFormat="1" ht="21.75" customHeight="1">
      <c r="A4" s="93" t="s">
        <v>3</v>
      </c>
      <c r="B4" s="94"/>
      <c r="C4" s="94"/>
      <c r="D4" s="94"/>
      <c r="E4" s="94"/>
      <c r="F4" s="94"/>
      <c r="G4" s="95"/>
    </row>
    <row r="5" spans="1:10" ht="36" customHeight="1">
      <c r="A5" s="36" t="s">
        <v>6</v>
      </c>
      <c r="B5" s="36" t="s">
        <v>7</v>
      </c>
      <c r="C5" s="36" t="s">
        <v>8</v>
      </c>
      <c r="D5" s="37" t="s">
        <v>9</v>
      </c>
      <c r="E5" s="36" t="s">
        <v>10</v>
      </c>
      <c r="F5" s="36" t="s">
        <v>11</v>
      </c>
      <c r="G5" s="36" t="s">
        <v>12</v>
      </c>
    </row>
    <row r="6" spans="1:10" ht="15" customHeight="1">
      <c r="A6" s="38">
        <v>1</v>
      </c>
      <c r="B6" s="101" t="s">
        <v>13</v>
      </c>
      <c r="C6" s="101"/>
      <c r="D6" s="101"/>
      <c r="E6" s="101"/>
      <c r="F6" s="101"/>
      <c r="G6" s="39"/>
      <c r="H6" s="32"/>
    </row>
    <row r="7" spans="1:10" ht="15" customHeight="1">
      <c r="A7" s="66">
        <v>1.1000000000000001</v>
      </c>
      <c r="B7" s="97" t="s">
        <v>86</v>
      </c>
      <c r="C7" s="97"/>
      <c r="D7" s="97"/>
      <c r="E7" s="97"/>
      <c r="F7" s="97"/>
      <c r="G7" s="107"/>
      <c r="H7" s="32"/>
    </row>
    <row r="8" spans="1:10" ht="25">
      <c r="A8" s="59" t="s">
        <v>14</v>
      </c>
      <c r="B8" s="44" t="s">
        <v>87</v>
      </c>
      <c r="C8" s="59" t="s">
        <v>18</v>
      </c>
      <c r="D8" s="41">
        <v>22.85</v>
      </c>
      <c r="E8" s="42"/>
      <c r="F8" s="42"/>
      <c r="G8" s="107"/>
      <c r="H8" s="32"/>
      <c r="I8" s="32"/>
      <c r="J8" s="32"/>
    </row>
    <row r="9" spans="1:10" ht="37.5" customHeight="1">
      <c r="A9" s="59" t="s">
        <v>88</v>
      </c>
      <c r="B9" s="44" t="s">
        <v>89</v>
      </c>
      <c r="C9" s="59" t="s">
        <v>18</v>
      </c>
      <c r="D9" s="41">
        <v>105</v>
      </c>
      <c r="E9" s="42"/>
      <c r="F9" s="42"/>
      <c r="G9" s="107"/>
      <c r="H9" s="32"/>
      <c r="I9" s="32"/>
      <c r="J9" s="32"/>
    </row>
    <row r="10" spans="1:10" ht="37.5" customHeight="1">
      <c r="A10" s="59" t="s">
        <v>90</v>
      </c>
      <c r="B10" s="44" t="s">
        <v>91</v>
      </c>
      <c r="C10" s="59" t="s">
        <v>18</v>
      </c>
      <c r="D10" s="41">
        <v>40</v>
      </c>
      <c r="E10" s="42"/>
      <c r="F10" s="42"/>
      <c r="G10" s="107"/>
      <c r="H10" s="32"/>
      <c r="I10" s="32"/>
      <c r="J10" s="32"/>
    </row>
    <row r="11" spans="1:10" ht="36" customHeight="1">
      <c r="A11" s="59" t="s">
        <v>92</v>
      </c>
      <c r="B11" s="40" t="s">
        <v>20</v>
      </c>
      <c r="C11" s="59" t="s">
        <v>93</v>
      </c>
      <c r="D11" s="41">
        <f>(372+36)*0.5</f>
        <v>204</v>
      </c>
      <c r="E11" s="42"/>
      <c r="F11" s="42"/>
      <c r="G11" s="107"/>
      <c r="H11" s="32"/>
      <c r="I11" s="32"/>
      <c r="J11" s="32"/>
    </row>
    <row r="12" spans="1:10">
      <c r="A12" s="61">
        <v>1.2</v>
      </c>
      <c r="B12" s="108" t="s">
        <v>94</v>
      </c>
      <c r="C12" s="108"/>
      <c r="D12" s="108"/>
      <c r="E12" s="108"/>
      <c r="F12" s="108"/>
      <c r="G12" s="107"/>
      <c r="H12" s="32"/>
      <c r="I12" s="32"/>
      <c r="J12" s="32"/>
    </row>
    <row r="13" spans="1:10" ht="36" customHeight="1">
      <c r="A13" s="59" t="s">
        <v>23</v>
      </c>
      <c r="B13" s="40" t="s">
        <v>95</v>
      </c>
      <c r="C13" s="59" t="s">
        <v>44</v>
      </c>
      <c r="D13" s="41">
        <v>4</v>
      </c>
      <c r="E13" s="42"/>
      <c r="F13" s="42"/>
      <c r="G13" s="107"/>
      <c r="H13" s="32"/>
      <c r="I13" s="32"/>
      <c r="J13" s="32"/>
    </row>
    <row r="14" spans="1:10" ht="29.25" customHeight="1">
      <c r="A14" s="43"/>
      <c r="B14" s="106" t="s">
        <v>96</v>
      </c>
      <c r="C14" s="106"/>
      <c r="D14" s="106"/>
      <c r="E14" s="106"/>
      <c r="F14" s="106"/>
      <c r="G14" s="107"/>
      <c r="H14" s="32"/>
      <c r="I14" s="32"/>
      <c r="J14" s="32"/>
    </row>
    <row r="15" spans="1:10" ht="15" customHeight="1">
      <c r="A15" s="38">
        <v>2</v>
      </c>
      <c r="B15" s="101" t="s">
        <v>97</v>
      </c>
      <c r="C15" s="101"/>
      <c r="D15" s="101"/>
      <c r="E15" s="101"/>
      <c r="F15" s="101"/>
      <c r="G15" s="39"/>
      <c r="H15" s="32"/>
      <c r="I15" s="32"/>
      <c r="J15" s="32"/>
    </row>
    <row r="16" spans="1:10" ht="15" customHeight="1">
      <c r="A16" s="66">
        <v>2.1</v>
      </c>
      <c r="B16" s="97" t="s">
        <v>98</v>
      </c>
      <c r="C16" s="97"/>
      <c r="D16" s="97"/>
      <c r="E16" s="97"/>
      <c r="F16" s="97"/>
      <c r="G16" s="107"/>
      <c r="H16" s="32"/>
      <c r="I16" s="32"/>
      <c r="J16" s="32"/>
    </row>
    <row r="17" spans="1:12" ht="291.64999999999998" customHeight="1">
      <c r="A17" s="59" t="s">
        <v>99</v>
      </c>
      <c r="B17" s="40" t="s">
        <v>100</v>
      </c>
      <c r="C17" s="59" t="s">
        <v>18</v>
      </c>
      <c r="D17" s="41">
        <v>55</v>
      </c>
      <c r="E17" s="42"/>
      <c r="F17" s="42"/>
      <c r="G17" s="107"/>
      <c r="H17" s="32"/>
      <c r="I17" s="34"/>
      <c r="J17" s="35"/>
      <c r="K17" s="35"/>
    </row>
    <row r="18" spans="1:12">
      <c r="A18" s="66">
        <v>2.2000000000000002</v>
      </c>
      <c r="B18" s="97" t="s">
        <v>101</v>
      </c>
      <c r="C18" s="97"/>
      <c r="D18" s="97"/>
      <c r="E18" s="97"/>
      <c r="F18" s="97"/>
      <c r="G18" s="107"/>
      <c r="H18" s="32"/>
      <c r="I18" s="32"/>
      <c r="J18" s="32"/>
    </row>
    <row r="19" spans="1:12" ht="294" customHeight="1">
      <c r="A19" s="59" t="s">
        <v>102</v>
      </c>
      <c r="B19" s="40" t="s">
        <v>103</v>
      </c>
      <c r="C19" s="59" t="s">
        <v>18</v>
      </c>
      <c r="D19" s="41">
        <v>108</v>
      </c>
      <c r="E19" s="42"/>
      <c r="F19" s="42"/>
      <c r="G19" s="107"/>
      <c r="H19" s="32"/>
      <c r="I19" s="32"/>
      <c r="J19" s="32"/>
      <c r="K19" s="32"/>
      <c r="L19" s="32"/>
    </row>
    <row r="20" spans="1:12">
      <c r="A20" s="66">
        <v>2.2999999999999998</v>
      </c>
      <c r="B20" s="97" t="s">
        <v>104</v>
      </c>
      <c r="C20" s="97"/>
      <c r="D20" s="97"/>
      <c r="E20" s="97"/>
      <c r="F20" s="97"/>
      <c r="G20" s="107"/>
      <c r="H20" s="32"/>
      <c r="I20" s="32"/>
      <c r="J20" s="32"/>
    </row>
    <row r="21" spans="1:12" ht="299.25" customHeight="1">
      <c r="A21" s="59" t="s">
        <v>105</v>
      </c>
      <c r="B21" s="44" t="s">
        <v>106</v>
      </c>
      <c r="C21" s="59" t="s">
        <v>18</v>
      </c>
      <c r="D21" s="41">
        <v>33</v>
      </c>
      <c r="E21" s="42"/>
      <c r="F21" s="42"/>
      <c r="G21" s="107"/>
      <c r="H21" s="32"/>
      <c r="I21" s="32"/>
      <c r="J21" s="32"/>
    </row>
    <row r="22" spans="1:12" ht="278.39999999999998" customHeight="1">
      <c r="A22" s="59" t="s">
        <v>107</v>
      </c>
      <c r="B22" s="44" t="s">
        <v>108</v>
      </c>
      <c r="C22" s="59" t="s">
        <v>18</v>
      </c>
      <c r="D22" s="41">
        <v>100</v>
      </c>
      <c r="E22" s="42"/>
      <c r="F22" s="42"/>
      <c r="G22" s="58"/>
      <c r="H22" s="32"/>
      <c r="I22" s="32"/>
      <c r="J22" s="32"/>
    </row>
    <row r="23" spans="1:12" ht="15" customHeight="1">
      <c r="A23" s="38">
        <v>3</v>
      </c>
      <c r="B23" s="101" t="s">
        <v>109</v>
      </c>
      <c r="C23" s="101"/>
      <c r="D23" s="101"/>
      <c r="E23" s="101"/>
      <c r="F23" s="101"/>
      <c r="G23" s="39"/>
      <c r="H23" s="32"/>
      <c r="I23" s="32"/>
      <c r="J23" s="32"/>
    </row>
    <row r="24" spans="1:12" ht="15" customHeight="1">
      <c r="A24" s="66">
        <v>3.1</v>
      </c>
      <c r="B24" s="97" t="s">
        <v>104</v>
      </c>
      <c r="C24" s="97"/>
      <c r="D24" s="97"/>
      <c r="E24" s="97"/>
      <c r="F24" s="97"/>
      <c r="G24" s="107"/>
      <c r="H24" s="32"/>
      <c r="I24" s="32"/>
      <c r="J24" s="32"/>
    </row>
    <row r="25" spans="1:12" ht="325.25" customHeight="1">
      <c r="A25" s="59" t="s">
        <v>110</v>
      </c>
      <c r="B25" s="60" t="s">
        <v>111</v>
      </c>
      <c r="C25" s="59" t="s">
        <v>18</v>
      </c>
      <c r="D25" s="41">
        <v>27</v>
      </c>
      <c r="E25" s="42"/>
      <c r="F25" s="42"/>
      <c r="G25" s="107"/>
      <c r="H25" s="32"/>
      <c r="I25" s="32"/>
      <c r="J25" s="32"/>
    </row>
    <row r="26" spans="1:12" ht="136.25" customHeight="1">
      <c r="A26" s="59" t="s">
        <v>112</v>
      </c>
      <c r="B26" s="44" t="s">
        <v>113</v>
      </c>
      <c r="C26" s="59" t="s">
        <v>18</v>
      </c>
      <c r="D26" s="41">
        <v>105</v>
      </c>
      <c r="E26" s="42"/>
      <c r="F26" s="42"/>
      <c r="G26" s="107"/>
      <c r="H26" s="32"/>
      <c r="I26" s="32"/>
      <c r="J26" s="32"/>
    </row>
    <row r="27" spans="1:12" ht="15" customHeight="1">
      <c r="A27" s="38">
        <v>4</v>
      </c>
      <c r="B27" s="101" t="s">
        <v>48</v>
      </c>
      <c r="C27" s="101"/>
      <c r="D27" s="101"/>
      <c r="E27" s="101"/>
      <c r="F27" s="101"/>
      <c r="G27" s="39"/>
      <c r="H27" s="32"/>
      <c r="I27" s="32"/>
      <c r="J27" s="32"/>
    </row>
    <row r="28" spans="1:12" ht="15" customHeight="1">
      <c r="A28" s="66">
        <v>4.0999999999999996</v>
      </c>
      <c r="B28" s="97" t="s">
        <v>114</v>
      </c>
      <c r="C28" s="97"/>
      <c r="D28" s="97"/>
      <c r="E28" s="97"/>
      <c r="F28" s="97"/>
      <c r="G28" s="107"/>
      <c r="H28" s="32"/>
      <c r="I28" s="32"/>
      <c r="J28" s="32"/>
    </row>
    <row r="29" spans="1:12" ht="37.5">
      <c r="A29" s="59" t="s">
        <v>115</v>
      </c>
      <c r="B29" s="60" t="s">
        <v>52</v>
      </c>
      <c r="C29" s="45" t="s">
        <v>53</v>
      </c>
      <c r="D29" s="46">
        <v>110</v>
      </c>
      <c r="E29" s="47"/>
      <c r="F29" s="47"/>
      <c r="G29" s="107"/>
      <c r="H29" s="32"/>
      <c r="I29" s="32"/>
      <c r="J29" s="32"/>
    </row>
    <row r="30" spans="1:12" ht="125.25" customHeight="1">
      <c r="A30" s="59" t="s">
        <v>116</v>
      </c>
      <c r="B30" s="44" t="s">
        <v>55</v>
      </c>
      <c r="C30" s="59" t="s">
        <v>44</v>
      </c>
      <c r="D30" s="41">
        <v>5</v>
      </c>
      <c r="E30" s="42"/>
      <c r="F30" s="42"/>
      <c r="G30" s="107"/>
      <c r="H30" s="32"/>
      <c r="I30" s="32"/>
      <c r="J30" s="32"/>
    </row>
    <row r="31" spans="1:12" ht="15" customHeight="1">
      <c r="A31" s="66">
        <v>4.2</v>
      </c>
      <c r="B31" s="97" t="s">
        <v>117</v>
      </c>
      <c r="C31" s="97"/>
      <c r="D31" s="97"/>
      <c r="E31" s="97"/>
      <c r="F31" s="97"/>
      <c r="G31" s="107"/>
      <c r="H31" s="32"/>
      <c r="I31" s="32"/>
      <c r="J31" s="32"/>
    </row>
    <row r="32" spans="1:12" ht="99" customHeight="1">
      <c r="A32" s="59" t="s">
        <v>118</v>
      </c>
      <c r="B32" s="44" t="s">
        <v>59</v>
      </c>
      <c r="C32" s="59" t="s">
        <v>44</v>
      </c>
      <c r="D32" s="41">
        <v>1</v>
      </c>
      <c r="E32" s="42"/>
      <c r="F32" s="42"/>
      <c r="G32" s="107"/>
      <c r="H32" s="32"/>
      <c r="I32" s="32"/>
      <c r="J32" s="32"/>
    </row>
    <row r="33" spans="1:10" ht="102.75" customHeight="1">
      <c r="A33" s="59" t="s">
        <v>119</v>
      </c>
      <c r="B33" s="44" t="s">
        <v>61</v>
      </c>
      <c r="C33" s="59" t="s">
        <v>44</v>
      </c>
      <c r="D33" s="41">
        <v>1</v>
      </c>
      <c r="E33" s="42"/>
      <c r="F33" s="42"/>
      <c r="G33" s="107"/>
      <c r="H33" s="32"/>
      <c r="I33" s="32"/>
      <c r="J33" s="32"/>
    </row>
    <row r="34" spans="1:10" ht="53.25" customHeight="1">
      <c r="A34" s="59" t="s">
        <v>120</v>
      </c>
      <c r="B34" s="44" t="s">
        <v>63</v>
      </c>
      <c r="C34" s="59" t="s">
        <v>64</v>
      </c>
      <c r="D34" s="41">
        <v>12</v>
      </c>
      <c r="E34" s="42"/>
      <c r="F34" s="42"/>
      <c r="G34" s="107"/>
      <c r="H34" s="32"/>
      <c r="I34" s="32"/>
      <c r="J34" s="32"/>
    </row>
    <row r="35" spans="1:10" ht="53.25" customHeight="1">
      <c r="A35" s="59" t="s">
        <v>121</v>
      </c>
      <c r="B35" s="44" t="s">
        <v>66</v>
      </c>
      <c r="C35" s="59" t="s">
        <v>64</v>
      </c>
      <c r="D35" s="41">
        <v>12</v>
      </c>
      <c r="E35" s="42"/>
      <c r="F35" s="42"/>
      <c r="G35" s="107"/>
      <c r="H35" s="32"/>
      <c r="I35" s="32"/>
      <c r="J35" s="32"/>
    </row>
    <row r="36" spans="1:10" ht="33.65" customHeight="1">
      <c r="A36" s="59"/>
      <c r="B36" s="102" t="s">
        <v>122</v>
      </c>
      <c r="C36" s="102"/>
      <c r="D36" s="102"/>
      <c r="E36" s="102"/>
      <c r="F36" s="102"/>
      <c r="G36" s="107"/>
      <c r="H36" s="32"/>
      <c r="I36" s="32"/>
      <c r="J36" s="32"/>
    </row>
    <row r="37" spans="1:10" ht="15" customHeight="1">
      <c r="A37" s="38">
        <v>5</v>
      </c>
      <c r="B37" s="101" t="s">
        <v>67</v>
      </c>
      <c r="C37" s="101"/>
      <c r="D37" s="101"/>
      <c r="E37" s="101"/>
      <c r="F37" s="101"/>
      <c r="G37" s="39"/>
      <c r="H37" s="32"/>
      <c r="I37" s="32"/>
      <c r="J37" s="32"/>
    </row>
    <row r="38" spans="1:10" ht="18" customHeight="1">
      <c r="A38" s="66">
        <v>5.0999999999999996</v>
      </c>
      <c r="B38" s="97" t="s">
        <v>67</v>
      </c>
      <c r="C38" s="97"/>
      <c r="D38" s="97"/>
      <c r="E38" s="97"/>
      <c r="F38" s="97"/>
      <c r="G38" s="105"/>
      <c r="H38" s="32"/>
      <c r="I38" s="32"/>
      <c r="J38" s="32"/>
    </row>
    <row r="39" spans="1:10" ht="25">
      <c r="A39" s="59" t="s">
        <v>123</v>
      </c>
      <c r="B39" s="60" t="s">
        <v>124</v>
      </c>
      <c r="C39" s="45" t="s">
        <v>18</v>
      </c>
      <c r="D39" s="48">
        <v>335</v>
      </c>
      <c r="E39" s="47"/>
      <c r="F39" s="47"/>
      <c r="G39" s="105"/>
      <c r="H39" s="32"/>
      <c r="I39" s="32"/>
      <c r="J39" s="32"/>
    </row>
    <row r="40" spans="1:10" ht="62.5">
      <c r="A40" s="59" t="s">
        <v>125</v>
      </c>
      <c r="B40" s="60" t="s">
        <v>126</v>
      </c>
      <c r="C40" s="45" t="s">
        <v>18</v>
      </c>
      <c r="D40" s="48">
        <v>44</v>
      </c>
      <c r="E40" s="47"/>
      <c r="F40" s="47"/>
      <c r="G40" s="105"/>
      <c r="H40" s="32"/>
      <c r="I40" s="32"/>
      <c r="J40" s="32"/>
    </row>
    <row r="41" spans="1:10" ht="51.75" customHeight="1">
      <c r="A41" s="59" t="s">
        <v>127</v>
      </c>
      <c r="B41" s="60" t="s">
        <v>80</v>
      </c>
      <c r="C41" s="45" t="s">
        <v>44</v>
      </c>
      <c r="D41" s="48">
        <v>1</v>
      </c>
      <c r="E41" s="67"/>
      <c r="F41" s="47"/>
      <c r="G41" s="105"/>
      <c r="H41" s="32"/>
      <c r="I41" s="32"/>
      <c r="J41" s="32"/>
    </row>
    <row r="42" spans="1:10" ht="67.5" customHeight="1">
      <c r="A42" s="59" t="s">
        <v>128</v>
      </c>
      <c r="B42" s="60" t="s">
        <v>129</v>
      </c>
      <c r="C42" s="45" t="s">
        <v>18</v>
      </c>
      <c r="D42" s="48">
        <v>57</v>
      </c>
      <c r="E42" s="67"/>
      <c r="F42" s="47"/>
      <c r="G42" s="105"/>
      <c r="H42" s="32"/>
      <c r="I42" s="32"/>
      <c r="J42" s="32"/>
    </row>
    <row r="43" spans="1:10" ht="25">
      <c r="A43" s="59" t="s">
        <v>130</v>
      </c>
      <c r="B43" s="60" t="s">
        <v>76</v>
      </c>
      <c r="C43" s="45" t="s">
        <v>18</v>
      </c>
      <c r="D43" s="48">
        <v>57</v>
      </c>
      <c r="E43" s="47"/>
      <c r="F43" s="50"/>
      <c r="G43" s="105"/>
      <c r="H43" s="32"/>
      <c r="I43" s="32"/>
      <c r="J43" s="32"/>
    </row>
    <row r="44" spans="1:10" ht="147.75" customHeight="1">
      <c r="A44" s="59" t="s">
        <v>131</v>
      </c>
      <c r="B44" s="60" t="s">
        <v>132</v>
      </c>
      <c r="C44" s="45" t="s">
        <v>64</v>
      </c>
      <c r="D44" s="46">
        <v>34</v>
      </c>
      <c r="E44" s="51"/>
      <c r="F44" s="52"/>
      <c r="G44" s="105"/>
      <c r="H44" s="32"/>
      <c r="I44" s="32"/>
      <c r="J44" s="32"/>
    </row>
    <row r="45" spans="1:10" ht="137" customHeight="1">
      <c r="A45" s="59" t="s">
        <v>133</v>
      </c>
      <c r="B45" s="60" t="s">
        <v>134</v>
      </c>
      <c r="C45" s="45" t="s">
        <v>18</v>
      </c>
      <c r="D45" s="46">
        <v>78</v>
      </c>
      <c r="E45" s="51"/>
      <c r="F45" s="49"/>
      <c r="G45" s="105"/>
      <c r="H45" s="32"/>
      <c r="I45" s="32"/>
      <c r="J45" s="32"/>
    </row>
    <row r="46" spans="1:10" ht="33.75" customHeight="1">
      <c r="A46" s="59" t="s">
        <v>135</v>
      </c>
      <c r="B46" s="60" t="s">
        <v>84</v>
      </c>
      <c r="C46" s="45" t="s">
        <v>64</v>
      </c>
      <c r="D46" s="46">
        <v>65</v>
      </c>
      <c r="E46" s="47"/>
      <c r="F46" s="50"/>
      <c r="G46" s="105"/>
      <c r="H46" s="32"/>
      <c r="I46" s="32"/>
      <c r="J46" s="32"/>
    </row>
    <row r="47" spans="1:10" ht="211.25" customHeight="1">
      <c r="A47" s="59" t="s">
        <v>152</v>
      </c>
      <c r="B47" s="60" t="s">
        <v>153</v>
      </c>
      <c r="C47" s="68" t="s">
        <v>154</v>
      </c>
      <c r="D47" s="69">
        <v>1</v>
      </c>
      <c r="E47" s="70"/>
      <c r="F47" s="50"/>
      <c r="G47" s="105"/>
      <c r="H47" s="32"/>
      <c r="I47" s="32"/>
      <c r="J47" s="32"/>
    </row>
    <row r="48" spans="1:10">
      <c r="A48" s="66">
        <v>5.2</v>
      </c>
      <c r="B48" s="98" t="s">
        <v>136</v>
      </c>
      <c r="C48" s="99"/>
      <c r="D48" s="99"/>
      <c r="E48" s="99"/>
      <c r="F48" s="100"/>
      <c r="G48" s="105"/>
      <c r="H48" s="32"/>
      <c r="I48" s="32"/>
      <c r="J48" s="32"/>
    </row>
    <row r="49" spans="1:11" ht="312" customHeight="1">
      <c r="A49" s="45" t="s">
        <v>137</v>
      </c>
      <c r="B49" s="60" t="s">
        <v>138</v>
      </c>
      <c r="C49" s="45" t="s">
        <v>139</v>
      </c>
      <c r="D49" s="48">
        <v>1</v>
      </c>
      <c r="E49" s="47"/>
      <c r="F49" s="47"/>
      <c r="G49" s="105"/>
      <c r="H49" s="32"/>
      <c r="I49" s="32"/>
      <c r="J49" s="32"/>
    </row>
    <row r="50" spans="1:11" ht="21" customHeight="1">
      <c r="A50" s="53">
        <v>6</v>
      </c>
      <c r="B50" s="96" t="s">
        <v>140</v>
      </c>
      <c r="C50" s="96"/>
      <c r="D50" s="96"/>
      <c r="E50" s="96"/>
      <c r="F50" s="96"/>
      <c r="G50" s="54"/>
      <c r="H50" s="32"/>
      <c r="I50" s="32"/>
      <c r="J50" s="32"/>
    </row>
    <row r="51" spans="1:11" ht="31.25" customHeight="1">
      <c r="A51" s="55">
        <v>6.1</v>
      </c>
      <c r="B51" s="62" t="s">
        <v>141</v>
      </c>
      <c r="C51" s="56" t="s">
        <v>142</v>
      </c>
      <c r="D51" s="63">
        <v>1</v>
      </c>
      <c r="E51" s="57"/>
      <c r="F51" s="57"/>
      <c r="G51" s="84"/>
      <c r="H51" s="32"/>
      <c r="I51" s="32"/>
      <c r="J51" s="32"/>
    </row>
    <row r="52" spans="1:11" ht="56.4" customHeight="1">
      <c r="A52" s="55">
        <v>6.2</v>
      </c>
      <c r="B52" s="62" t="s">
        <v>143</v>
      </c>
      <c r="C52" s="56" t="s">
        <v>142</v>
      </c>
      <c r="D52" s="63">
        <v>1</v>
      </c>
      <c r="E52" s="57"/>
      <c r="F52" s="57"/>
      <c r="G52" s="85"/>
      <c r="H52" s="32"/>
      <c r="I52" s="32"/>
      <c r="J52" s="32"/>
    </row>
    <row r="53" spans="1:11" ht="26.25" customHeight="1">
      <c r="A53" s="55">
        <v>6.3</v>
      </c>
      <c r="B53" s="62" t="s">
        <v>144</v>
      </c>
      <c r="C53" s="56" t="s">
        <v>142</v>
      </c>
      <c r="D53" s="63">
        <v>1</v>
      </c>
      <c r="E53" s="57"/>
      <c r="F53" s="57"/>
      <c r="G53" s="85"/>
      <c r="H53" s="32"/>
      <c r="I53" s="32"/>
      <c r="J53" s="32"/>
    </row>
    <row r="54" spans="1:11" ht="29.4" customHeight="1">
      <c r="A54" s="55">
        <v>6.4</v>
      </c>
      <c r="B54" s="62" t="s">
        <v>145</v>
      </c>
      <c r="C54" s="56" t="s">
        <v>142</v>
      </c>
      <c r="D54" s="63">
        <v>1</v>
      </c>
      <c r="E54" s="57"/>
      <c r="F54" s="57"/>
      <c r="G54" s="86"/>
      <c r="H54" s="32"/>
      <c r="I54" s="32"/>
      <c r="J54" s="32"/>
    </row>
    <row r="55" spans="1:11" ht="20.149999999999999" customHeight="1">
      <c r="A55" s="103" t="s">
        <v>146</v>
      </c>
      <c r="B55" s="103"/>
      <c r="C55" s="103"/>
      <c r="D55" s="103"/>
      <c r="E55" s="103"/>
      <c r="F55" s="103"/>
      <c r="G55" s="64"/>
      <c r="K55" s="32"/>
    </row>
    <row r="56" spans="1:11" ht="15" customHeight="1">
      <c r="A56" s="103" t="s">
        <v>155</v>
      </c>
      <c r="B56" s="103"/>
      <c r="C56" s="103"/>
      <c r="D56" s="103"/>
      <c r="E56" s="103"/>
      <c r="F56" s="103"/>
      <c r="G56" s="64"/>
      <c r="H56" s="33"/>
      <c r="K56" s="32"/>
    </row>
    <row r="57" spans="1:11" ht="15" customHeight="1">
      <c r="A57" s="103" t="s">
        <v>157</v>
      </c>
      <c r="B57" s="103"/>
      <c r="C57" s="103"/>
      <c r="D57" s="103"/>
      <c r="E57" s="103"/>
      <c r="F57" s="103"/>
      <c r="G57" s="64"/>
      <c r="H57" s="32"/>
      <c r="K57" s="32"/>
    </row>
    <row r="58" spans="1:11" ht="15" customHeight="1">
      <c r="A58" s="103" t="s">
        <v>147</v>
      </c>
      <c r="B58" s="103"/>
      <c r="C58" s="103"/>
      <c r="D58" s="103"/>
      <c r="E58" s="103"/>
      <c r="F58" s="103"/>
      <c r="G58" s="64"/>
      <c r="K58" s="32"/>
    </row>
    <row r="59" spans="1:11" ht="15" customHeight="1">
      <c r="A59" s="103" t="s">
        <v>158</v>
      </c>
      <c r="B59" s="103"/>
      <c r="C59" s="103"/>
      <c r="D59" s="103"/>
      <c r="E59" s="103"/>
      <c r="F59" s="103"/>
      <c r="G59" s="64"/>
      <c r="K59" s="32"/>
    </row>
    <row r="60" spans="1:11" ht="12.75" customHeight="1">
      <c r="A60" s="103" t="s">
        <v>148</v>
      </c>
      <c r="B60" s="103"/>
      <c r="C60" s="103"/>
      <c r="D60" s="103"/>
      <c r="E60" s="103"/>
      <c r="F60" s="103"/>
      <c r="G60" s="64"/>
      <c r="I60" s="32"/>
      <c r="K60" s="32"/>
    </row>
    <row r="61" spans="1:11" ht="27.75" customHeight="1">
      <c r="A61" s="103" t="s">
        <v>156</v>
      </c>
      <c r="B61" s="103"/>
      <c r="C61" s="103"/>
      <c r="D61" s="103"/>
      <c r="E61" s="103"/>
      <c r="F61" s="103"/>
      <c r="G61" s="71"/>
      <c r="K61" s="32"/>
    </row>
    <row r="62" spans="1:11" ht="12.75" customHeight="1">
      <c r="A62" s="104" t="s">
        <v>149</v>
      </c>
      <c r="B62" s="104"/>
      <c r="C62" s="104"/>
      <c r="D62" s="104"/>
      <c r="E62" s="104"/>
      <c r="F62" s="104"/>
      <c r="G62" s="65"/>
      <c r="K62" s="32"/>
    </row>
    <row r="68" spans="7:9">
      <c r="I68" s="1" t="s">
        <v>150</v>
      </c>
    </row>
    <row r="69" spans="7:9">
      <c r="G69" s="2" t="s">
        <v>151</v>
      </c>
    </row>
  </sheetData>
  <mergeCells count="36">
    <mergeCell ref="G38:G49"/>
    <mergeCell ref="B14:F14"/>
    <mergeCell ref="G7:G14"/>
    <mergeCell ref="B18:F18"/>
    <mergeCell ref="B20:F20"/>
    <mergeCell ref="G24:G26"/>
    <mergeCell ref="G28:G36"/>
    <mergeCell ref="G16:G21"/>
    <mergeCell ref="B37:F37"/>
    <mergeCell ref="B23:F23"/>
    <mergeCell ref="B12:F12"/>
    <mergeCell ref="B7:F7"/>
    <mergeCell ref="A61:F61"/>
    <mergeCell ref="A62:F62"/>
    <mergeCell ref="A55:F55"/>
    <mergeCell ref="A57:F57"/>
    <mergeCell ref="A58:F58"/>
    <mergeCell ref="A59:F59"/>
    <mergeCell ref="A60:F60"/>
    <mergeCell ref="A56:F56"/>
    <mergeCell ref="G51:G54"/>
    <mergeCell ref="A1:G1"/>
    <mergeCell ref="A2:G2"/>
    <mergeCell ref="A3:G3"/>
    <mergeCell ref="A4:G4"/>
    <mergeCell ref="B50:F50"/>
    <mergeCell ref="B24:F24"/>
    <mergeCell ref="B28:F28"/>
    <mergeCell ref="B31:F31"/>
    <mergeCell ref="B38:F38"/>
    <mergeCell ref="B48:F48"/>
    <mergeCell ref="B6:F6"/>
    <mergeCell ref="B15:F15"/>
    <mergeCell ref="B16:F16"/>
    <mergeCell ref="B36:F36"/>
    <mergeCell ref="B27:F27"/>
  </mergeCells>
  <printOptions horizontalCentered="1"/>
  <pageMargins left="0.25" right="0.25" top="0.75" bottom="0.75" header="0.3" footer="0.3"/>
  <pageSetup scale="91" fitToHeight="0" orientation="portrait" r:id="rId1"/>
  <rowBreaks count="6" manualBreakCount="6">
    <brk id="17" max="6" man="1"/>
    <brk id="21" max="6" man="1"/>
    <brk id="25" max="6" man="1"/>
    <brk id="36" max="6" man="1"/>
    <brk id="46" max="6" man="1"/>
    <brk id="4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COPIA</vt:lpstr>
      <vt:lpstr>PLAN DE OFERTA</vt:lpstr>
      <vt:lpstr>COPIA!Área_de_impresión</vt:lpstr>
      <vt:lpstr>'PLAN DE OFERTA'!Área_de_impresión</vt:lpstr>
      <vt:lpstr>COPIA!Títulos_a_imprimir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Maryxenia de Salazar</dc:creator>
  <cp:keywords/>
  <dc:description/>
  <cp:lastModifiedBy>Quick Service PC</cp:lastModifiedBy>
  <cp:revision/>
  <cp:lastPrinted>2023-07-06T15:35:55Z</cp:lastPrinted>
  <dcterms:created xsi:type="dcterms:W3CDTF">2019-08-27T16:07:00Z</dcterms:created>
  <dcterms:modified xsi:type="dcterms:W3CDTF">2023-07-13T18:36:17Z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1033-11.2.0.9031</vt:lpwstr>
  </property>
  <property fmtid="{D5CDD505-2E9C-101B-9397-08002B2CF9AE}" pid="3" name="MSIP_Label_1127a2b6-15f0-419d-9b28-c70a2bd9d8e7_Enabled">
    <vt:lpwstr>true</vt:lpwstr>
  </property>
  <property fmtid="{D5CDD505-2E9C-101B-9397-08002B2CF9AE}" pid="4" name="MSIP_Label_1127a2b6-15f0-419d-9b28-c70a2bd9d8e7_SetDate">
    <vt:lpwstr>2023-01-10T15:48:45Z</vt:lpwstr>
  </property>
  <property fmtid="{D5CDD505-2E9C-101B-9397-08002B2CF9AE}" pid="5" name="MSIP_Label_1127a2b6-15f0-419d-9b28-c70a2bd9d8e7_Method">
    <vt:lpwstr>Standard</vt:lpwstr>
  </property>
  <property fmtid="{D5CDD505-2E9C-101B-9397-08002B2CF9AE}" pid="6" name="MSIP_Label_1127a2b6-15f0-419d-9b28-c70a2bd9d8e7_Name">
    <vt:lpwstr>defa4170-0d19-0005-0004-bc88714345d2</vt:lpwstr>
  </property>
  <property fmtid="{D5CDD505-2E9C-101B-9397-08002B2CF9AE}" pid="7" name="MSIP_Label_1127a2b6-15f0-419d-9b28-c70a2bd9d8e7_SiteId">
    <vt:lpwstr>72c26e03-2318-442a-ad4d-dd5408fdc373</vt:lpwstr>
  </property>
  <property fmtid="{D5CDD505-2E9C-101B-9397-08002B2CF9AE}" pid="8" name="MSIP_Label_1127a2b6-15f0-419d-9b28-c70a2bd9d8e7_ActionId">
    <vt:lpwstr>4c7a3721-eb78-4f69-8482-19c15be71251</vt:lpwstr>
  </property>
  <property fmtid="{D5CDD505-2E9C-101B-9397-08002B2CF9AE}" pid="9" name="MSIP_Label_1127a2b6-15f0-419d-9b28-c70a2bd9d8e7_ContentBits">
    <vt:lpwstr>0</vt:lpwstr>
  </property>
</Properties>
</file>